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32760" yWindow="32760" windowWidth="19440" windowHeight="11760"/>
  </bookViews>
  <sheets>
    <sheet name="11в" sheetId="1" r:id="rId1"/>
  </sheets>
  <definedNames>
    <definedName name="__xlnm._FilterDatabase" localSheetId="0">'11в'!$A$10:$A$39</definedName>
  </definedNames>
  <calcPr calcId="152511" refMode="R1C1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J319" i="1"/>
  <c r="AI319" i="1" s="1"/>
  <c r="AL319" i="1" s="1"/>
  <c r="V21" i="1" s="1"/>
  <c r="AH319" i="1"/>
  <c r="AG319" i="1"/>
  <c r="AF319" i="1"/>
  <c r="AE319" i="1"/>
  <c r="AD319" i="1"/>
  <c r="AC319" i="1" s="1"/>
  <c r="Z319" i="1"/>
  <c r="W319" i="1"/>
  <c r="T319" i="1"/>
  <c r="Q319" i="1"/>
  <c r="N319" i="1"/>
  <c r="K319" i="1"/>
  <c r="H319" i="1"/>
  <c r="E319" i="1"/>
  <c r="AK318" i="1"/>
  <c r="AJ318" i="1"/>
  <c r="AI318" i="1"/>
  <c r="AL318" i="1" s="1"/>
  <c r="V20" i="1" s="1"/>
  <c r="AH318" i="1"/>
  <c r="AG318" i="1"/>
  <c r="AF318" i="1" s="1"/>
  <c r="AE318" i="1"/>
  <c r="AD318" i="1"/>
  <c r="AC318" i="1"/>
  <c r="Z318" i="1"/>
  <c r="W318" i="1"/>
  <c r="T318" i="1"/>
  <c r="Q318" i="1"/>
  <c r="N318" i="1"/>
  <c r="K318" i="1"/>
  <c r="H318" i="1"/>
  <c r="E318" i="1"/>
  <c r="AK317" i="1"/>
  <c r="AJ317" i="1"/>
  <c r="AI317" i="1" s="1"/>
  <c r="AL317" i="1" s="1"/>
  <c r="V19" i="1" s="1"/>
  <c r="AH317" i="1"/>
  <c r="AG317" i="1"/>
  <c r="AF317" i="1"/>
  <c r="AE317" i="1"/>
  <c r="AD317" i="1"/>
  <c r="AC317" i="1" s="1"/>
  <c r="Z317" i="1"/>
  <c r="W317" i="1"/>
  <c r="T317" i="1"/>
  <c r="Q317" i="1"/>
  <c r="N317" i="1"/>
  <c r="K317" i="1"/>
  <c r="H317" i="1"/>
  <c r="E317" i="1"/>
  <c r="AK316" i="1"/>
  <c r="AJ316" i="1"/>
  <c r="AI316" i="1"/>
  <c r="AL316" i="1" s="1"/>
  <c r="AH316" i="1"/>
  <c r="AG316" i="1"/>
  <c r="AF316" i="1" s="1"/>
  <c r="AE316" i="1"/>
  <c r="AD316" i="1"/>
  <c r="AC316" i="1"/>
  <c r="Z316" i="1"/>
  <c r="W316" i="1"/>
  <c r="T316" i="1"/>
  <c r="Q316" i="1"/>
  <c r="N316" i="1"/>
  <c r="K316" i="1"/>
  <c r="H316" i="1"/>
  <c r="E316" i="1"/>
  <c r="AK315" i="1"/>
  <c r="AJ315" i="1"/>
  <c r="AI315" i="1" s="1"/>
  <c r="AL315" i="1" s="1"/>
  <c r="V17" i="1" s="1"/>
  <c r="AH315" i="1"/>
  <c r="AG315" i="1"/>
  <c r="AF315" i="1"/>
  <c r="AE315" i="1"/>
  <c r="AD315" i="1"/>
  <c r="AC315" i="1" s="1"/>
  <c r="Z315" i="1"/>
  <c r="W315" i="1"/>
  <c r="T315" i="1"/>
  <c r="Q315" i="1"/>
  <c r="N315" i="1"/>
  <c r="K315" i="1"/>
  <c r="H315" i="1"/>
  <c r="E315" i="1"/>
  <c r="AK314" i="1"/>
  <c r="AJ314" i="1"/>
  <c r="AI314" i="1"/>
  <c r="AL314" i="1" s="1"/>
  <c r="V16" i="1" s="1"/>
  <c r="AH314" i="1"/>
  <c r="AG314" i="1"/>
  <c r="AF314" i="1" s="1"/>
  <c r="AE314" i="1"/>
  <c r="AD314" i="1"/>
  <c r="AC314" i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AH313" i="1"/>
  <c r="AG313" i="1"/>
  <c r="AF313" i="1"/>
  <c r="AE313" i="1"/>
  <c r="AD313" i="1"/>
  <c r="AC313" i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AH312" i="1"/>
  <c r="AG312" i="1"/>
  <c r="AF312" i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AH311" i="1"/>
  <c r="AG311" i="1"/>
  <c r="AF311" i="1"/>
  <c r="AE311" i="1"/>
  <c r="AD311" i="1"/>
  <c r="AC311" i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/>
  <c r="AL309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J286" i="1"/>
  <c r="AI286" i="1" s="1"/>
  <c r="AL286" i="1" s="1"/>
  <c r="T21" i="1" s="1"/>
  <c r="AH286" i="1"/>
  <c r="AG286" i="1"/>
  <c r="AF286" i="1"/>
  <c r="AE286" i="1"/>
  <c r="AD286" i="1"/>
  <c r="AC286" i="1" s="1"/>
  <c r="AB286" i="1"/>
  <c r="AA286" i="1"/>
  <c r="Z286" i="1"/>
  <c r="Y286" i="1"/>
  <c r="X286" i="1"/>
  <c r="W286" i="1" s="1"/>
  <c r="V286" i="1"/>
  <c r="U286" i="1"/>
  <c r="T286" i="1"/>
  <c r="Q286" i="1"/>
  <c r="N286" i="1"/>
  <c r="K286" i="1"/>
  <c r="H286" i="1"/>
  <c r="E286" i="1"/>
  <c r="AK285" i="1"/>
  <c r="AJ285" i="1"/>
  <c r="AI285" i="1" s="1"/>
  <c r="AL285" i="1" s="1"/>
  <c r="AH285" i="1"/>
  <c r="AG285" i="1"/>
  <c r="AF285" i="1"/>
  <c r="AE285" i="1"/>
  <c r="AD285" i="1"/>
  <c r="AC285" i="1" s="1"/>
  <c r="AB285" i="1"/>
  <c r="AA285" i="1"/>
  <c r="Z285" i="1"/>
  <c r="Y285" i="1"/>
  <c r="X285" i="1"/>
  <c r="W285" i="1" s="1"/>
  <c r="V285" i="1"/>
  <c r="U285" i="1"/>
  <c r="T285" i="1"/>
  <c r="Q285" i="1"/>
  <c r="N285" i="1"/>
  <c r="K285" i="1"/>
  <c r="H285" i="1"/>
  <c r="E285" i="1"/>
  <c r="AK284" i="1"/>
  <c r="AJ284" i="1"/>
  <c r="AI284" i="1"/>
  <c r="AL284" i="1" s="1"/>
  <c r="AH284" i="1"/>
  <c r="AG284" i="1"/>
  <c r="AF284" i="1" s="1"/>
  <c r="AE284" i="1"/>
  <c r="AD284" i="1"/>
  <c r="AC284" i="1"/>
  <c r="AB284" i="1"/>
  <c r="AA284" i="1"/>
  <c r="Z284" i="1" s="1"/>
  <c r="Y284" i="1"/>
  <c r="X284" i="1"/>
  <c r="W284" i="1"/>
  <c r="V284" i="1"/>
  <c r="U284" i="1"/>
  <c r="T284" i="1" s="1"/>
  <c r="Q284" i="1"/>
  <c r="N284" i="1"/>
  <c r="K284" i="1"/>
  <c r="H284" i="1"/>
  <c r="E284" i="1"/>
  <c r="AK283" i="1"/>
  <c r="AJ283" i="1"/>
  <c r="AI283" i="1" s="1"/>
  <c r="AL283" i="1" s="1"/>
  <c r="T18" i="1" s="1"/>
  <c r="AH283" i="1"/>
  <c r="AG283" i="1"/>
  <c r="AF283" i="1"/>
  <c r="AE283" i="1"/>
  <c r="AD283" i="1"/>
  <c r="AC283" i="1" s="1"/>
  <c r="AB283" i="1"/>
  <c r="AA283" i="1"/>
  <c r="Z283" i="1"/>
  <c r="Y283" i="1"/>
  <c r="X283" i="1"/>
  <c r="W283" i="1" s="1"/>
  <c r="V283" i="1"/>
  <c r="U283" i="1"/>
  <c r="T283" i="1"/>
  <c r="Q283" i="1"/>
  <c r="N283" i="1"/>
  <c r="K283" i="1"/>
  <c r="H283" i="1"/>
  <c r="E283" i="1"/>
  <c r="AK282" i="1"/>
  <c r="AJ282" i="1"/>
  <c r="AI282" i="1"/>
  <c r="AL282" i="1" s="1"/>
  <c r="AH282" i="1"/>
  <c r="AG282" i="1"/>
  <c r="AF282" i="1" s="1"/>
  <c r="AE282" i="1"/>
  <c r="AD282" i="1"/>
  <c r="AC282" i="1"/>
  <c r="AB282" i="1"/>
  <c r="AA282" i="1"/>
  <c r="Z282" i="1" s="1"/>
  <c r="Y282" i="1"/>
  <c r="X282" i="1"/>
  <c r="W282" i="1"/>
  <c r="V282" i="1"/>
  <c r="U282" i="1"/>
  <c r="T282" i="1" s="1"/>
  <c r="Q282" i="1"/>
  <c r="N282" i="1"/>
  <c r="K282" i="1"/>
  <c r="H282" i="1"/>
  <c r="E282" i="1"/>
  <c r="AK281" i="1"/>
  <c r="AJ281" i="1"/>
  <c r="AI281" i="1" s="1"/>
  <c r="AL281" i="1" s="1"/>
  <c r="T16" i="1" s="1"/>
  <c r="AH281" i="1"/>
  <c r="AG281" i="1"/>
  <c r="AF281" i="1"/>
  <c r="AE281" i="1"/>
  <c r="AD281" i="1"/>
  <c r="AC281" i="1" s="1"/>
  <c r="AB281" i="1"/>
  <c r="AA281" i="1"/>
  <c r="Z281" i="1"/>
  <c r="Y281" i="1"/>
  <c r="X281" i="1"/>
  <c r="W281" i="1" s="1"/>
  <c r="V281" i="1"/>
  <c r="U281" i="1"/>
  <c r="T281" i="1"/>
  <c r="Q281" i="1"/>
  <c r="N281" i="1"/>
  <c r="K281" i="1"/>
  <c r="H281" i="1"/>
  <c r="E281" i="1"/>
  <c r="AK280" i="1"/>
  <c r="AJ280" i="1"/>
  <c r="AI280" i="1"/>
  <c r="AL280" i="1" s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Q280" i="1"/>
  <c r="N280" i="1"/>
  <c r="K280" i="1"/>
  <c r="H280" i="1"/>
  <c r="E280" i="1"/>
  <c r="AK279" i="1"/>
  <c r="AJ279" i="1"/>
  <c r="AI279" i="1"/>
  <c r="AL279" i="1" s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Q279" i="1"/>
  <c r="N279" i="1"/>
  <c r="K279" i="1"/>
  <c r="H279" i="1"/>
  <c r="E279" i="1"/>
  <c r="AK278" i="1"/>
  <c r="AJ278" i="1"/>
  <c r="AI278" i="1"/>
  <c r="AL278" i="1" s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Q278" i="1"/>
  <c r="N278" i="1"/>
  <c r="K278" i="1"/>
  <c r="H278" i="1"/>
  <c r="E278" i="1"/>
  <c r="AK277" i="1"/>
  <c r="AJ277" i="1"/>
  <c r="AI277" i="1"/>
  <c r="AL277" i="1" s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Q277" i="1"/>
  <c r="N277" i="1"/>
  <c r="K277" i="1"/>
  <c r="H277" i="1"/>
  <c r="E277" i="1"/>
  <c r="AK276" i="1"/>
  <c r="AJ276" i="1"/>
  <c r="AI276" i="1"/>
  <c r="AL276" i="1" s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/>
  <c r="AL253" i="1" s="1"/>
  <c r="AH253" i="1"/>
  <c r="AF253" i="1"/>
  <c r="AE253" i="1"/>
  <c r="AC253" i="1"/>
  <c r="AB253" i="1"/>
  <c r="Z253" i="1"/>
  <c r="Y253" i="1"/>
  <c r="W253" i="1"/>
  <c r="V253" i="1"/>
  <c r="T253" i="1"/>
  <c r="S253" i="1"/>
  <c r="Q253" i="1"/>
  <c r="P253" i="1"/>
  <c r="N253" i="1"/>
  <c r="M253" i="1"/>
  <c r="K253" i="1"/>
  <c r="J253" i="1"/>
  <c r="H253" i="1"/>
  <c r="G253" i="1"/>
  <c r="E253" i="1"/>
  <c r="AK252" i="1"/>
  <c r="AI252" i="1"/>
  <c r="AL252" i="1" s="1"/>
  <c r="AH252" i="1"/>
  <c r="AF252" i="1"/>
  <c r="AE252" i="1"/>
  <c r="AC252" i="1"/>
  <c r="AB252" i="1"/>
  <c r="Z252" i="1"/>
  <c r="Y252" i="1"/>
  <c r="W252" i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/>
  <c r="AE251" i="1"/>
  <c r="AC251" i="1"/>
  <c r="AB251" i="1"/>
  <c r="Z251" i="1"/>
  <c r="Y251" i="1"/>
  <c r="W251" i="1"/>
  <c r="V251" i="1"/>
  <c r="T251" i="1"/>
  <c r="S251" i="1"/>
  <c r="Q251" i="1"/>
  <c r="P251" i="1"/>
  <c r="N251" i="1"/>
  <c r="M251" i="1"/>
  <c r="K251" i="1"/>
  <c r="J251" i="1"/>
  <c r="H251" i="1"/>
  <c r="G251" i="1"/>
  <c r="E251" i="1"/>
  <c r="AK250" i="1"/>
  <c r="AI250" i="1"/>
  <c r="AL250" i="1" s="1"/>
  <c r="AH250" i="1"/>
  <c r="AF250" i="1"/>
  <c r="AE250" i="1"/>
  <c r="AC250" i="1"/>
  <c r="AB250" i="1"/>
  <c r="Z250" i="1"/>
  <c r="Y250" i="1"/>
  <c r="W250" i="1"/>
  <c r="V250" i="1"/>
  <c r="T250" i="1"/>
  <c r="S250" i="1"/>
  <c r="Q250" i="1"/>
  <c r="P250" i="1"/>
  <c r="N250" i="1"/>
  <c r="M250" i="1"/>
  <c r="K250" i="1"/>
  <c r="J250" i="1"/>
  <c r="H250" i="1"/>
  <c r="G250" i="1"/>
  <c r="E250" i="1"/>
  <c r="AK249" i="1"/>
  <c r="AI249" i="1"/>
  <c r="AL249" i="1" s="1"/>
  <c r="AH249" i="1"/>
  <c r="AF249" i="1"/>
  <c r="AE249" i="1"/>
  <c r="AC249" i="1"/>
  <c r="AB249" i="1"/>
  <c r="Z249" i="1"/>
  <c r="Y249" i="1"/>
  <c r="W249" i="1"/>
  <c r="V249" i="1"/>
  <c r="T249" i="1"/>
  <c r="S249" i="1"/>
  <c r="Q249" i="1"/>
  <c r="P249" i="1"/>
  <c r="N249" i="1"/>
  <c r="M249" i="1"/>
  <c r="K249" i="1"/>
  <c r="J249" i="1"/>
  <c r="H249" i="1"/>
  <c r="G249" i="1"/>
  <c r="E249" i="1"/>
  <c r="AK248" i="1"/>
  <c r="AI248" i="1"/>
  <c r="AL248" i="1" s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P248" i="1"/>
  <c r="N248" i="1"/>
  <c r="M248" i="1"/>
  <c r="K248" i="1"/>
  <c r="J248" i="1"/>
  <c r="H248" i="1"/>
  <c r="G248" i="1"/>
  <c r="E248" i="1"/>
  <c r="AK247" i="1"/>
  <c r="AI247" i="1" s="1"/>
  <c r="AL247" i="1" s="1"/>
  <c r="AH247" i="1"/>
  <c r="AF247" i="1" s="1"/>
  <c r="AE247" i="1"/>
  <c r="AC247" i="1" s="1"/>
  <c r="AB247" i="1"/>
  <c r="Z247" i="1" s="1"/>
  <c r="Y247" i="1"/>
  <c r="W247" i="1" s="1"/>
  <c r="V247" i="1"/>
  <c r="T247" i="1" s="1"/>
  <c r="S247" i="1"/>
  <c r="Q247" i="1" s="1"/>
  <c r="P247" i="1"/>
  <c r="N247" i="1" s="1"/>
  <c r="M247" i="1"/>
  <c r="K247" i="1" s="1"/>
  <c r="J247" i="1"/>
  <c r="H247" i="1" s="1"/>
  <c r="G247" i="1"/>
  <c r="E247" i="1" s="1"/>
  <c r="AK246" i="1"/>
  <c r="AI246" i="1" s="1"/>
  <c r="AL246" i="1" s="1"/>
  <c r="AH246" i="1"/>
  <c r="AF246" i="1" s="1"/>
  <c r="AE246" i="1"/>
  <c r="AC246" i="1" s="1"/>
  <c r="AB246" i="1"/>
  <c r="Z246" i="1" s="1"/>
  <c r="Y246" i="1"/>
  <c r="W246" i="1" s="1"/>
  <c r="V246" i="1"/>
  <c r="T246" i="1" s="1"/>
  <c r="S246" i="1"/>
  <c r="Q246" i="1" s="1"/>
  <c r="P246" i="1"/>
  <c r="N246" i="1" s="1"/>
  <c r="M246" i="1"/>
  <c r="K246" i="1" s="1"/>
  <c r="J246" i="1"/>
  <c r="H246" i="1" s="1"/>
  <c r="G246" i="1"/>
  <c r="E246" i="1" s="1"/>
  <c r="AK245" i="1"/>
  <c r="AI245" i="1" s="1"/>
  <c r="AL245" i="1" s="1"/>
  <c r="AH245" i="1"/>
  <c r="AF245" i="1" s="1"/>
  <c r="AE245" i="1"/>
  <c r="AC245" i="1" s="1"/>
  <c r="AB245" i="1"/>
  <c r="Z245" i="1" s="1"/>
  <c r="Y245" i="1"/>
  <c r="W245" i="1" s="1"/>
  <c r="V245" i="1"/>
  <c r="T245" i="1" s="1"/>
  <c r="S245" i="1"/>
  <c r="Q245" i="1" s="1"/>
  <c r="P245" i="1"/>
  <c r="N245" i="1" s="1"/>
  <c r="M245" i="1"/>
  <c r="K245" i="1" s="1"/>
  <c r="J245" i="1"/>
  <c r="H245" i="1" s="1"/>
  <c r="G245" i="1"/>
  <c r="E245" i="1" s="1"/>
  <c r="AK244" i="1"/>
  <c r="AI244" i="1" s="1"/>
  <c r="AL244" i="1" s="1"/>
  <c r="AH244" i="1"/>
  <c r="AF244" i="1" s="1"/>
  <c r="AE244" i="1"/>
  <c r="AC244" i="1" s="1"/>
  <c r="AB244" i="1"/>
  <c r="Z244" i="1" s="1"/>
  <c r="Y244" i="1"/>
  <c r="W244" i="1" s="1"/>
  <c r="V244" i="1"/>
  <c r="T244" i="1" s="1"/>
  <c r="S244" i="1"/>
  <c r="Q244" i="1" s="1"/>
  <c r="P244" i="1"/>
  <c r="N244" i="1" s="1"/>
  <c r="M244" i="1"/>
  <c r="K244" i="1" s="1"/>
  <c r="J244" i="1"/>
  <c r="H244" i="1" s="1"/>
  <c r="G244" i="1"/>
  <c r="E244" i="1" s="1"/>
  <c r="AK243" i="1"/>
  <c r="AI243" i="1" s="1"/>
  <c r="AL243" i="1" s="1"/>
  <c r="AH243" i="1"/>
  <c r="AF243" i="1" s="1"/>
  <c r="AE243" i="1"/>
  <c r="AC243" i="1" s="1"/>
  <c r="AB243" i="1"/>
  <c r="Z243" i="1" s="1"/>
  <c r="Y243" i="1"/>
  <c r="W243" i="1" s="1"/>
  <c r="V243" i="1"/>
  <c r="T243" i="1" s="1"/>
  <c r="S243" i="1"/>
  <c r="Q243" i="1" s="1"/>
  <c r="P243" i="1"/>
  <c r="N243" i="1" s="1"/>
  <c r="M243" i="1"/>
  <c r="K243" i="1" s="1"/>
  <c r="J243" i="1"/>
  <c r="H243" i="1" s="1"/>
  <c r="G243" i="1"/>
  <c r="E243" i="1" s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J220" i="1"/>
  <c r="AI220" i="1"/>
  <c r="AL220" i="1" s="1"/>
  <c r="AH220" i="1"/>
  <c r="AG220" i="1"/>
  <c r="AF220" i="1" s="1"/>
  <c r="AE220" i="1"/>
  <c r="AD220" i="1"/>
  <c r="AC220" i="1" s="1"/>
  <c r="AB220" i="1"/>
  <c r="AA220" i="1"/>
  <c r="Z220" i="1" s="1"/>
  <c r="Y220" i="1"/>
  <c r="X220" i="1"/>
  <c r="W220" i="1"/>
  <c r="V220" i="1"/>
  <c r="U220" i="1"/>
  <c r="T220" i="1" s="1"/>
  <c r="S220" i="1"/>
  <c r="R220" i="1"/>
  <c r="Q220" i="1" s="1"/>
  <c r="P220" i="1"/>
  <c r="O220" i="1"/>
  <c r="N220" i="1" s="1"/>
  <c r="M220" i="1"/>
  <c r="L220" i="1"/>
  <c r="K220" i="1"/>
  <c r="J220" i="1"/>
  <c r="I220" i="1"/>
  <c r="H220" i="1" s="1"/>
  <c r="G220" i="1"/>
  <c r="F220" i="1"/>
  <c r="E220" i="1" s="1"/>
  <c r="AK219" i="1"/>
  <c r="AJ219" i="1"/>
  <c r="AI219" i="1"/>
  <c r="AL219" i="1" s="1"/>
  <c r="AH219" i="1"/>
  <c r="AG219" i="1"/>
  <c r="AF219" i="1" s="1"/>
  <c r="AE219" i="1"/>
  <c r="AD219" i="1"/>
  <c r="AC219" i="1" s="1"/>
  <c r="AB219" i="1"/>
  <c r="AA219" i="1"/>
  <c r="Z219" i="1" s="1"/>
  <c r="Y219" i="1"/>
  <c r="X219" i="1"/>
  <c r="W219" i="1" s="1"/>
  <c r="V219" i="1"/>
  <c r="U219" i="1"/>
  <c r="T219" i="1" s="1"/>
  <c r="S219" i="1"/>
  <c r="R219" i="1"/>
  <c r="Q219" i="1" s="1"/>
  <c r="P219" i="1"/>
  <c r="O219" i="1"/>
  <c r="N219" i="1" s="1"/>
  <c r="M219" i="1"/>
  <c r="L219" i="1"/>
  <c r="K219" i="1" s="1"/>
  <c r="J219" i="1"/>
  <c r="I219" i="1"/>
  <c r="H219" i="1" s="1"/>
  <c r="G219" i="1"/>
  <c r="F219" i="1"/>
  <c r="E219" i="1" s="1"/>
  <c r="AK218" i="1"/>
  <c r="AJ218" i="1"/>
  <c r="AI218" i="1" s="1"/>
  <c r="AL218" i="1" s="1"/>
  <c r="AH218" i="1"/>
  <c r="AG218" i="1"/>
  <c r="AF218" i="1" s="1"/>
  <c r="AE218" i="1"/>
  <c r="AD218" i="1"/>
  <c r="AC218" i="1" s="1"/>
  <c r="AB218" i="1"/>
  <c r="AA218" i="1"/>
  <c r="Z218" i="1"/>
  <c r="Y218" i="1"/>
  <c r="X218" i="1"/>
  <c r="W218" i="1" s="1"/>
  <c r="V218" i="1"/>
  <c r="U218" i="1"/>
  <c r="T218" i="1" s="1"/>
  <c r="S218" i="1"/>
  <c r="R218" i="1"/>
  <c r="Q218" i="1" s="1"/>
  <c r="P218" i="1"/>
  <c r="O218" i="1"/>
  <c r="N218" i="1"/>
  <c r="M218" i="1"/>
  <c r="L218" i="1"/>
  <c r="K218" i="1" s="1"/>
  <c r="J218" i="1"/>
  <c r="I218" i="1"/>
  <c r="H218" i="1" s="1"/>
  <c r="G218" i="1"/>
  <c r="F218" i="1"/>
  <c r="E218" i="1" s="1"/>
  <c r="AK217" i="1"/>
  <c r="AJ217" i="1"/>
  <c r="AI217" i="1" s="1"/>
  <c r="AL217" i="1" s="1"/>
  <c r="AH217" i="1"/>
  <c r="AG217" i="1"/>
  <c r="AF217" i="1"/>
  <c r="AE217" i="1"/>
  <c r="AD217" i="1"/>
  <c r="AC217" i="1" s="1"/>
  <c r="AB217" i="1"/>
  <c r="AA217" i="1"/>
  <c r="Z217" i="1" s="1"/>
  <c r="Y217" i="1"/>
  <c r="X217" i="1"/>
  <c r="W217" i="1" s="1"/>
  <c r="V217" i="1"/>
  <c r="U217" i="1"/>
  <c r="T217" i="1"/>
  <c r="S217" i="1"/>
  <c r="R217" i="1"/>
  <c r="Q217" i="1" s="1"/>
  <c r="P217" i="1"/>
  <c r="O217" i="1"/>
  <c r="N217" i="1" s="1"/>
  <c r="M217" i="1"/>
  <c r="L217" i="1"/>
  <c r="K217" i="1" s="1"/>
  <c r="J217" i="1"/>
  <c r="I217" i="1"/>
  <c r="H217" i="1"/>
  <c r="G217" i="1"/>
  <c r="F217" i="1"/>
  <c r="E217" i="1" s="1"/>
  <c r="AK216" i="1"/>
  <c r="AJ216" i="1"/>
  <c r="AI216" i="1" s="1"/>
  <c r="AL216" i="1" s="1"/>
  <c r="AH216" i="1"/>
  <c r="AG216" i="1"/>
  <c r="AF216" i="1" s="1"/>
  <c r="AE216" i="1"/>
  <c r="AD216" i="1"/>
  <c r="AC216" i="1"/>
  <c r="AB216" i="1"/>
  <c r="AA216" i="1"/>
  <c r="Z216" i="1" s="1"/>
  <c r="Y216" i="1"/>
  <c r="X216" i="1"/>
  <c r="W216" i="1" s="1"/>
  <c r="V216" i="1"/>
  <c r="U216" i="1"/>
  <c r="T216" i="1" s="1"/>
  <c r="S216" i="1"/>
  <c r="R216" i="1"/>
  <c r="Q216" i="1"/>
  <c r="P216" i="1"/>
  <c r="O216" i="1"/>
  <c r="N216" i="1" s="1"/>
  <c r="M216" i="1"/>
  <c r="L216" i="1"/>
  <c r="K216" i="1" s="1"/>
  <c r="J216" i="1"/>
  <c r="I216" i="1"/>
  <c r="H216" i="1" s="1"/>
  <c r="G216" i="1"/>
  <c r="F216" i="1"/>
  <c r="E216" i="1"/>
  <c r="AK215" i="1"/>
  <c r="AJ215" i="1"/>
  <c r="AI215" i="1" s="1"/>
  <c r="AL215" i="1" s="1"/>
  <c r="AH215" i="1"/>
  <c r="AG215" i="1"/>
  <c r="AF215" i="1" s="1"/>
  <c r="AE215" i="1"/>
  <c r="AD215" i="1"/>
  <c r="AC215" i="1" s="1"/>
  <c r="AB215" i="1"/>
  <c r="AA215" i="1"/>
  <c r="Z215" i="1" s="1"/>
  <c r="Y215" i="1"/>
  <c r="X215" i="1"/>
  <c r="W215" i="1" s="1"/>
  <c r="V215" i="1"/>
  <c r="U215" i="1"/>
  <c r="T215" i="1" s="1"/>
  <c r="S215" i="1"/>
  <c r="R215" i="1"/>
  <c r="Q215" i="1" s="1"/>
  <c r="P215" i="1"/>
  <c r="O215" i="1"/>
  <c r="N215" i="1" s="1"/>
  <c r="M215" i="1"/>
  <c r="L215" i="1"/>
  <c r="K215" i="1" s="1"/>
  <c r="J215" i="1"/>
  <c r="I215" i="1"/>
  <c r="H215" i="1" s="1"/>
  <c r="G215" i="1"/>
  <c r="F215" i="1"/>
  <c r="E215" i="1" s="1"/>
  <c r="AK214" i="1"/>
  <c r="AI214" i="1" s="1"/>
  <c r="AL214" i="1" s="1"/>
  <c r="AJ214" i="1"/>
  <c r="AH214" i="1"/>
  <c r="AG214" i="1"/>
  <c r="AF214" i="1"/>
  <c r="AE214" i="1"/>
  <c r="AD214" i="1"/>
  <c r="AC214" i="1"/>
  <c r="AB214" i="1"/>
  <c r="Z214" i="1" s="1"/>
  <c r="AA214" i="1"/>
  <c r="Y214" i="1"/>
  <c r="W214" i="1" s="1"/>
  <c r="X214" i="1"/>
  <c r="V214" i="1"/>
  <c r="T214" i="1" s="1"/>
  <c r="U214" i="1"/>
  <c r="S214" i="1"/>
  <c r="Q214" i="1" s="1"/>
  <c r="R214" i="1"/>
  <c r="P214" i="1"/>
  <c r="N214" i="1" s="1"/>
  <c r="O214" i="1"/>
  <c r="M214" i="1"/>
  <c r="K214" i="1" s="1"/>
  <c r="L214" i="1"/>
  <c r="J214" i="1"/>
  <c r="I214" i="1"/>
  <c r="H214" i="1"/>
  <c r="G214" i="1"/>
  <c r="F214" i="1"/>
  <c r="E214" i="1"/>
  <c r="AK213" i="1"/>
  <c r="AI213" i="1" s="1"/>
  <c r="AL213" i="1" s="1"/>
  <c r="AJ213" i="1"/>
  <c r="AH213" i="1"/>
  <c r="AG213" i="1"/>
  <c r="AF213" i="1"/>
  <c r="AE213" i="1"/>
  <c r="AD213" i="1"/>
  <c r="AC213" i="1"/>
  <c r="AB213" i="1"/>
  <c r="Z213" i="1" s="1"/>
  <c r="AA213" i="1"/>
  <c r="Y213" i="1"/>
  <c r="W213" i="1" s="1"/>
  <c r="X213" i="1"/>
  <c r="V213" i="1"/>
  <c r="U213" i="1"/>
  <c r="T213" i="1"/>
  <c r="S213" i="1"/>
  <c r="Q213" i="1" s="1"/>
  <c r="R213" i="1"/>
  <c r="P213" i="1"/>
  <c r="N213" i="1" s="1"/>
  <c r="O213" i="1"/>
  <c r="M213" i="1"/>
  <c r="L213" i="1"/>
  <c r="K213" i="1"/>
  <c r="J213" i="1"/>
  <c r="H213" i="1" s="1"/>
  <c r="I213" i="1"/>
  <c r="G213" i="1"/>
  <c r="E213" i="1" s="1"/>
  <c r="F213" i="1"/>
  <c r="AK212" i="1"/>
  <c r="AJ212" i="1"/>
  <c r="AI212" i="1"/>
  <c r="AL212" i="1" s="1"/>
  <c r="AH212" i="1"/>
  <c r="AF212" i="1" s="1"/>
  <c r="AG212" i="1"/>
  <c r="AE212" i="1"/>
  <c r="AC212" i="1" s="1"/>
  <c r="AD212" i="1"/>
  <c r="AB212" i="1"/>
  <c r="Z212" i="1" s="1"/>
  <c r="AA212" i="1"/>
  <c r="Y212" i="1"/>
  <c r="W212" i="1" s="1"/>
  <c r="X212" i="1"/>
  <c r="V212" i="1"/>
  <c r="U212" i="1"/>
  <c r="T212" i="1"/>
  <c r="S212" i="1"/>
  <c r="Q212" i="1" s="1"/>
  <c r="R212" i="1"/>
  <c r="P212" i="1"/>
  <c r="N212" i="1" s="1"/>
  <c r="O212" i="1"/>
  <c r="M212" i="1"/>
  <c r="L212" i="1"/>
  <c r="K212" i="1"/>
  <c r="J212" i="1"/>
  <c r="H212" i="1" s="1"/>
  <c r="I212" i="1"/>
  <c r="G212" i="1"/>
  <c r="E212" i="1" s="1"/>
  <c r="F212" i="1"/>
  <c r="AK211" i="1"/>
  <c r="AI211" i="1" s="1"/>
  <c r="AL211" i="1" s="1"/>
  <c r="AJ211" i="1"/>
  <c r="AH211" i="1"/>
  <c r="AG211" i="1"/>
  <c r="AF211" i="1"/>
  <c r="AE211" i="1"/>
  <c r="AD211" i="1"/>
  <c r="AC211" i="1"/>
  <c r="AB211" i="1"/>
  <c r="Z211" i="1" s="1"/>
  <c r="AA211" i="1"/>
  <c r="Y211" i="1"/>
  <c r="W211" i="1" s="1"/>
  <c r="X211" i="1"/>
  <c r="V211" i="1"/>
  <c r="T211" i="1" s="1"/>
  <c r="U211" i="1"/>
  <c r="S211" i="1"/>
  <c r="Q211" i="1" s="1"/>
  <c r="R211" i="1"/>
  <c r="P211" i="1"/>
  <c r="N211" i="1" s="1"/>
  <c r="O211" i="1"/>
  <c r="M211" i="1"/>
  <c r="K211" i="1" s="1"/>
  <c r="L211" i="1"/>
  <c r="J211" i="1"/>
  <c r="I211" i="1"/>
  <c r="H211" i="1"/>
  <c r="G211" i="1"/>
  <c r="F211" i="1"/>
  <c r="E211" i="1"/>
  <c r="AK210" i="1"/>
  <c r="AI210" i="1" s="1"/>
  <c r="AL210" i="1" s="1"/>
  <c r="AJ210" i="1"/>
  <c r="AH210" i="1"/>
  <c r="AG210" i="1"/>
  <c r="AF210" i="1"/>
  <c r="AE210" i="1"/>
  <c r="AD210" i="1"/>
  <c r="AC210" i="1"/>
  <c r="AB210" i="1"/>
  <c r="Z210" i="1" s="1"/>
  <c r="AA210" i="1"/>
  <c r="Y210" i="1"/>
  <c r="W210" i="1" s="1"/>
  <c r="X210" i="1"/>
  <c r="V210" i="1"/>
  <c r="T210" i="1" s="1"/>
  <c r="U210" i="1"/>
  <c r="S210" i="1"/>
  <c r="Q210" i="1" s="1"/>
  <c r="R210" i="1"/>
  <c r="P210" i="1"/>
  <c r="N210" i="1" s="1"/>
  <c r="O210" i="1"/>
  <c r="M210" i="1"/>
  <c r="K210" i="1" s="1"/>
  <c r="L210" i="1"/>
  <c r="J210" i="1"/>
  <c r="I210" i="1"/>
  <c r="H210" i="1"/>
  <c r="G210" i="1"/>
  <c r="F210" i="1"/>
  <c r="E210" i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K187" i="1"/>
  <c r="AJ187" i="1"/>
  <c r="AI187" i="1" s="1"/>
  <c r="AL187" i="1" s="1"/>
  <c r="AH187" i="1"/>
  <c r="AG187" i="1"/>
  <c r="AF187" i="1" s="1"/>
  <c r="AE187" i="1"/>
  <c r="AD187" i="1"/>
  <c r="AC187" i="1"/>
  <c r="AB187" i="1"/>
  <c r="AA187" i="1"/>
  <c r="Z187" i="1" s="1"/>
  <c r="Y187" i="1"/>
  <c r="X187" i="1"/>
  <c r="W187" i="1" s="1"/>
  <c r="V187" i="1"/>
  <c r="U187" i="1"/>
  <c r="T187" i="1" s="1"/>
  <c r="S187" i="1"/>
  <c r="R187" i="1"/>
  <c r="Q187" i="1"/>
  <c r="P187" i="1"/>
  <c r="O187" i="1"/>
  <c r="N187" i="1" s="1"/>
  <c r="M187" i="1"/>
  <c r="L187" i="1"/>
  <c r="K187" i="1" s="1"/>
  <c r="J187" i="1"/>
  <c r="I187" i="1"/>
  <c r="H187" i="1" s="1"/>
  <c r="G187" i="1"/>
  <c r="F187" i="1"/>
  <c r="E187" i="1"/>
  <c r="AK186" i="1"/>
  <c r="AJ186" i="1"/>
  <c r="AI186" i="1" s="1"/>
  <c r="AL186" i="1" s="1"/>
  <c r="AH186" i="1"/>
  <c r="AG186" i="1"/>
  <c r="AF186" i="1" s="1"/>
  <c r="AE186" i="1"/>
  <c r="AD186" i="1"/>
  <c r="AC186" i="1" s="1"/>
  <c r="AB186" i="1"/>
  <c r="AA186" i="1"/>
  <c r="Z186" i="1"/>
  <c r="Y186" i="1"/>
  <c r="X186" i="1"/>
  <c r="W186" i="1" s="1"/>
  <c r="V186" i="1"/>
  <c r="U186" i="1"/>
  <c r="T186" i="1" s="1"/>
  <c r="S186" i="1"/>
  <c r="R186" i="1"/>
  <c r="Q186" i="1" s="1"/>
  <c r="P186" i="1"/>
  <c r="O186" i="1"/>
  <c r="N186" i="1"/>
  <c r="M186" i="1"/>
  <c r="L186" i="1"/>
  <c r="K186" i="1" s="1"/>
  <c r="J186" i="1"/>
  <c r="I186" i="1"/>
  <c r="H186" i="1" s="1"/>
  <c r="G186" i="1"/>
  <c r="F186" i="1"/>
  <c r="E186" i="1" s="1"/>
  <c r="AK185" i="1"/>
  <c r="AJ185" i="1"/>
  <c r="AI185" i="1"/>
  <c r="AL185" i="1" s="1"/>
  <c r="AH185" i="1"/>
  <c r="AG185" i="1"/>
  <c r="AF185" i="1" s="1"/>
  <c r="AE185" i="1"/>
  <c r="AD185" i="1"/>
  <c r="AC185" i="1" s="1"/>
  <c r="AB185" i="1"/>
  <c r="AA185" i="1"/>
  <c r="Z185" i="1" s="1"/>
  <c r="Y185" i="1"/>
  <c r="X185" i="1"/>
  <c r="W185" i="1"/>
  <c r="V185" i="1"/>
  <c r="U185" i="1"/>
  <c r="T185" i="1" s="1"/>
  <c r="S185" i="1"/>
  <c r="R185" i="1"/>
  <c r="Q185" i="1" s="1"/>
  <c r="P185" i="1"/>
  <c r="O185" i="1"/>
  <c r="N185" i="1" s="1"/>
  <c r="M185" i="1"/>
  <c r="L185" i="1"/>
  <c r="K185" i="1"/>
  <c r="J185" i="1"/>
  <c r="I185" i="1"/>
  <c r="H185" i="1" s="1"/>
  <c r="G185" i="1"/>
  <c r="F185" i="1"/>
  <c r="E185" i="1" s="1"/>
  <c r="AK184" i="1"/>
  <c r="AJ184" i="1"/>
  <c r="AI184" i="1"/>
  <c r="AL184" i="1" s="1"/>
  <c r="AH184" i="1"/>
  <c r="AG184" i="1"/>
  <c r="AF184" i="1" s="1"/>
  <c r="AE184" i="1"/>
  <c r="AD184" i="1"/>
  <c r="AC184" i="1" s="1"/>
  <c r="AB184" i="1"/>
  <c r="AA184" i="1"/>
  <c r="Z184" i="1" s="1"/>
  <c r="Y184" i="1"/>
  <c r="X184" i="1"/>
  <c r="W184" i="1"/>
  <c r="V184" i="1"/>
  <c r="U184" i="1"/>
  <c r="T184" i="1" s="1"/>
  <c r="S184" i="1"/>
  <c r="R184" i="1"/>
  <c r="Q184" i="1" s="1"/>
  <c r="P184" i="1"/>
  <c r="O184" i="1"/>
  <c r="N184" i="1" s="1"/>
  <c r="M184" i="1"/>
  <c r="L184" i="1"/>
  <c r="K184" i="1"/>
  <c r="J184" i="1"/>
  <c r="I184" i="1"/>
  <c r="H184" i="1" s="1"/>
  <c r="G184" i="1"/>
  <c r="F184" i="1"/>
  <c r="E184" i="1" s="1"/>
  <c r="AK183" i="1"/>
  <c r="AJ183" i="1"/>
  <c r="AI183" i="1" s="1"/>
  <c r="AL183" i="1" s="1"/>
  <c r="AH183" i="1"/>
  <c r="AG183" i="1"/>
  <c r="AF183" i="1"/>
  <c r="AE183" i="1"/>
  <c r="AD183" i="1"/>
  <c r="AC183" i="1" s="1"/>
  <c r="AB183" i="1"/>
  <c r="AA183" i="1"/>
  <c r="Z183" i="1" s="1"/>
  <c r="Y183" i="1"/>
  <c r="X183" i="1"/>
  <c r="W183" i="1" s="1"/>
  <c r="V183" i="1"/>
  <c r="U183" i="1"/>
  <c r="T183" i="1"/>
  <c r="S183" i="1"/>
  <c r="R183" i="1"/>
  <c r="Q183" i="1" s="1"/>
  <c r="P183" i="1"/>
  <c r="O183" i="1"/>
  <c r="N183" i="1" s="1"/>
  <c r="M183" i="1"/>
  <c r="L183" i="1"/>
  <c r="K183" i="1" s="1"/>
  <c r="J183" i="1"/>
  <c r="I183" i="1"/>
  <c r="H183" i="1"/>
  <c r="G183" i="1"/>
  <c r="F183" i="1"/>
  <c r="E183" i="1" s="1"/>
  <c r="AK182" i="1"/>
  <c r="AJ182" i="1"/>
  <c r="AI182" i="1" s="1"/>
  <c r="AL182" i="1" s="1"/>
  <c r="AH182" i="1"/>
  <c r="AG182" i="1"/>
  <c r="AF182" i="1" s="1"/>
  <c r="AE182" i="1"/>
  <c r="AD182" i="1"/>
  <c r="AC182" i="1" s="1"/>
  <c r="AB182" i="1"/>
  <c r="AA182" i="1"/>
  <c r="Z182" i="1" s="1"/>
  <c r="Y182" i="1"/>
  <c r="X182" i="1"/>
  <c r="W182" i="1" s="1"/>
  <c r="V182" i="1"/>
  <c r="U182" i="1"/>
  <c r="T182" i="1" s="1"/>
  <c r="S182" i="1"/>
  <c r="R182" i="1"/>
  <c r="Q182" i="1"/>
  <c r="P182" i="1"/>
  <c r="O182" i="1"/>
  <c r="N182" i="1" s="1"/>
  <c r="M182" i="1"/>
  <c r="L182" i="1"/>
  <c r="K182" i="1" s="1"/>
  <c r="J182" i="1"/>
  <c r="I182" i="1"/>
  <c r="H182" i="1" s="1"/>
  <c r="G182" i="1"/>
  <c r="F182" i="1"/>
  <c r="E182" i="1" s="1"/>
  <c r="AK181" i="1"/>
  <c r="AI181" i="1" s="1"/>
  <c r="AL181" i="1" s="1"/>
  <c r="AJ181" i="1"/>
  <c r="AH181" i="1"/>
  <c r="AG181" i="1"/>
  <c r="AF181" i="1"/>
  <c r="AE181" i="1"/>
  <c r="AD181" i="1"/>
  <c r="AC181" i="1"/>
  <c r="AB181" i="1"/>
  <c r="Z181" i="1" s="1"/>
  <c r="AA181" i="1"/>
  <c r="Y181" i="1"/>
  <c r="W181" i="1" s="1"/>
  <c r="X181" i="1"/>
  <c r="V181" i="1"/>
  <c r="T181" i="1" s="1"/>
  <c r="U181" i="1"/>
  <c r="S181" i="1"/>
  <c r="Q181" i="1" s="1"/>
  <c r="R181" i="1"/>
  <c r="P181" i="1"/>
  <c r="O181" i="1"/>
  <c r="N181" i="1"/>
  <c r="M181" i="1"/>
  <c r="K181" i="1" s="1"/>
  <c r="L181" i="1"/>
  <c r="J181" i="1"/>
  <c r="I181" i="1"/>
  <c r="H181" i="1"/>
  <c r="G181" i="1"/>
  <c r="F181" i="1"/>
  <c r="E181" i="1"/>
  <c r="AK180" i="1"/>
  <c r="AJ180" i="1"/>
  <c r="AI180" i="1"/>
  <c r="AL180" i="1" s="1"/>
  <c r="AH180" i="1"/>
  <c r="AG180" i="1"/>
  <c r="AF180" i="1"/>
  <c r="AE180" i="1"/>
  <c r="AC180" i="1" s="1"/>
  <c r="AD180" i="1"/>
  <c r="AB180" i="1"/>
  <c r="Z180" i="1" s="1"/>
  <c r="AA180" i="1"/>
  <c r="Y180" i="1"/>
  <c r="W180" i="1" s="1"/>
  <c r="X180" i="1"/>
  <c r="V180" i="1"/>
  <c r="T180" i="1" s="1"/>
  <c r="U180" i="1"/>
  <c r="S180" i="1"/>
  <c r="Q180" i="1" s="1"/>
  <c r="R180" i="1"/>
  <c r="P180" i="1"/>
  <c r="N180" i="1" s="1"/>
  <c r="O180" i="1"/>
  <c r="M180" i="1"/>
  <c r="L180" i="1"/>
  <c r="K180" i="1"/>
  <c r="J180" i="1"/>
  <c r="I180" i="1"/>
  <c r="H180" i="1"/>
  <c r="G180" i="1"/>
  <c r="E180" i="1" s="1"/>
  <c r="F180" i="1"/>
  <c r="AK179" i="1"/>
  <c r="AI179" i="1" s="1"/>
  <c r="AL179" i="1" s="1"/>
  <c r="AJ179" i="1"/>
  <c r="AH179" i="1"/>
  <c r="AG179" i="1"/>
  <c r="AF179" i="1"/>
  <c r="AE179" i="1"/>
  <c r="AD179" i="1"/>
  <c r="AC179" i="1"/>
  <c r="AB179" i="1"/>
  <c r="Z179" i="1" s="1"/>
  <c r="AA179" i="1"/>
  <c r="Y179" i="1"/>
  <c r="X179" i="1"/>
  <c r="W179" i="1"/>
  <c r="V179" i="1"/>
  <c r="U179" i="1"/>
  <c r="T179" i="1"/>
  <c r="S179" i="1"/>
  <c r="Q179" i="1" s="1"/>
  <c r="R179" i="1"/>
  <c r="P179" i="1"/>
  <c r="N179" i="1" s="1"/>
  <c r="O179" i="1"/>
  <c r="M179" i="1"/>
  <c r="K179" i="1" s="1"/>
  <c r="L179" i="1"/>
  <c r="J179" i="1"/>
  <c r="H179" i="1" s="1"/>
  <c r="I179" i="1"/>
  <c r="G179" i="1"/>
  <c r="F179" i="1"/>
  <c r="E179" i="1"/>
  <c r="AK178" i="1"/>
  <c r="AI178" i="1" s="1"/>
  <c r="AL178" i="1" s="1"/>
  <c r="AJ178" i="1"/>
  <c r="AH178" i="1"/>
  <c r="AG178" i="1"/>
  <c r="AF178" i="1"/>
  <c r="AE178" i="1"/>
  <c r="AD178" i="1"/>
  <c r="AC178" i="1"/>
  <c r="AB178" i="1"/>
  <c r="Z178" i="1" s="1"/>
  <c r="AA178" i="1"/>
  <c r="Y178" i="1"/>
  <c r="W178" i="1" s="1"/>
  <c r="X178" i="1"/>
  <c r="V178" i="1"/>
  <c r="T178" i="1" s="1"/>
  <c r="U178" i="1"/>
  <c r="S178" i="1"/>
  <c r="Q178" i="1" s="1"/>
  <c r="R178" i="1"/>
  <c r="P178" i="1"/>
  <c r="N178" i="1" s="1"/>
  <c r="O178" i="1"/>
  <c r="M178" i="1"/>
  <c r="K178" i="1" s="1"/>
  <c r="L178" i="1"/>
  <c r="J178" i="1"/>
  <c r="I178" i="1"/>
  <c r="H178" i="1"/>
  <c r="G178" i="1"/>
  <c r="F178" i="1"/>
  <c r="E178" i="1"/>
  <c r="AK177" i="1"/>
  <c r="AI177" i="1" s="1"/>
  <c r="AL177" i="1" s="1"/>
  <c r="AJ177" i="1"/>
  <c r="AH177" i="1"/>
  <c r="AG177" i="1"/>
  <c r="AF177" i="1"/>
  <c r="AE177" i="1"/>
  <c r="AD177" i="1"/>
  <c r="AC177" i="1"/>
  <c r="AB177" i="1"/>
  <c r="Z177" i="1" s="1"/>
  <c r="AA177" i="1"/>
  <c r="Y177" i="1"/>
  <c r="W177" i="1" s="1"/>
  <c r="X177" i="1"/>
  <c r="V177" i="1"/>
  <c r="T177" i="1" s="1"/>
  <c r="U177" i="1"/>
  <c r="S177" i="1"/>
  <c r="Q177" i="1" s="1"/>
  <c r="R177" i="1"/>
  <c r="P177" i="1"/>
  <c r="N177" i="1" s="1"/>
  <c r="O177" i="1"/>
  <c r="M177" i="1"/>
  <c r="K177" i="1" s="1"/>
  <c r="L177" i="1"/>
  <c r="J177" i="1"/>
  <c r="I177" i="1"/>
  <c r="H177" i="1"/>
  <c r="G177" i="1"/>
  <c r="F177" i="1"/>
  <c r="E177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/>
  <c r="AL154" i="1" s="1"/>
  <c r="AH154" i="1"/>
  <c r="AG154" i="1"/>
  <c r="AF154" i="1" s="1"/>
  <c r="AE154" i="1"/>
  <c r="AD154" i="1"/>
  <c r="AC154" i="1" s="1"/>
  <c r="AB154" i="1"/>
  <c r="AA154" i="1"/>
  <c r="Z154" i="1" s="1"/>
  <c r="Y154" i="1"/>
  <c r="X154" i="1"/>
  <c r="W154" i="1"/>
  <c r="V154" i="1"/>
  <c r="U154" i="1"/>
  <c r="T154" i="1" s="1"/>
  <c r="S154" i="1"/>
  <c r="R154" i="1"/>
  <c r="Q154" i="1" s="1"/>
  <c r="P154" i="1"/>
  <c r="O154" i="1"/>
  <c r="N154" i="1" s="1"/>
  <c r="M154" i="1"/>
  <c r="L154" i="1"/>
  <c r="K154" i="1"/>
  <c r="J154" i="1"/>
  <c r="I154" i="1"/>
  <c r="H154" i="1" s="1"/>
  <c r="G154" i="1"/>
  <c r="F154" i="1"/>
  <c r="E154" i="1" s="1"/>
  <c r="AK153" i="1"/>
  <c r="AJ153" i="1"/>
  <c r="AI153" i="1" s="1"/>
  <c r="AL153" i="1" s="1"/>
  <c r="AH153" i="1"/>
  <c r="AG153" i="1"/>
  <c r="AF153" i="1" s="1"/>
  <c r="AE153" i="1"/>
  <c r="AD153" i="1"/>
  <c r="AC153" i="1" s="1"/>
  <c r="AB153" i="1"/>
  <c r="AA153" i="1"/>
  <c r="Z153" i="1"/>
  <c r="Y153" i="1"/>
  <c r="X153" i="1"/>
  <c r="W153" i="1" s="1"/>
  <c r="V153" i="1"/>
  <c r="U153" i="1"/>
  <c r="T153" i="1" s="1"/>
  <c r="S153" i="1"/>
  <c r="R153" i="1"/>
  <c r="Q153" i="1" s="1"/>
  <c r="P153" i="1"/>
  <c r="O153" i="1"/>
  <c r="N153" i="1"/>
  <c r="M153" i="1"/>
  <c r="L153" i="1"/>
  <c r="K153" i="1" s="1"/>
  <c r="J153" i="1"/>
  <c r="I153" i="1"/>
  <c r="H153" i="1" s="1"/>
  <c r="G153" i="1"/>
  <c r="F153" i="1"/>
  <c r="E153" i="1" s="1"/>
  <c r="AK152" i="1"/>
  <c r="AJ152" i="1"/>
  <c r="AI152" i="1"/>
  <c r="AL152" i="1" s="1"/>
  <c r="AH152" i="1"/>
  <c r="AG152" i="1"/>
  <c r="AF152" i="1" s="1"/>
  <c r="AE152" i="1"/>
  <c r="AD152" i="1"/>
  <c r="AC152" i="1" s="1"/>
  <c r="AB152" i="1"/>
  <c r="AA152" i="1"/>
  <c r="Z152" i="1" s="1"/>
  <c r="Y152" i="1"/>
  <c r="X152" i="1"/>
  <c r="W152" i="1"/>
  <c r="V152" i="1"/>
  <c r="U152" i="1"/>
  <c r="T152" i="1" s="1"/>
  <c r="S152" i="1"/>
  <c r="R152" i="1"/>
  <c r="Q152" i="1" s="1"/>
  <c r="P152" i="1"/>
  <c r="O152" i="1"/>
  <c r="N152" i="1" s="1"/>
  <c r="M152" i="1"/>
  <c r="L152" i="1"/>
  <c r="K152" i="1"/>
  <c r="J152" i="1"/>
  <c r="I152" i="1"/>
  <c r="H152" i="1" s="1"/>
  <c r="G152" i="1"/>
  <c r="F152" i="1"/>
  <c r="E152" i="1" s="1"/>
  <c r="AK151" i="1"/>
  <c r="AJ151" i="1"/>
  <c r="AI151" i="1" s="1"/>
  <c r="AL151" i="1" s="1"/>
  <c r="AH151" i="1"/>
  <c r="AG151" i="1"/>
  <c r="AF151" i="1"/>
  <c r="AE151" i="1"/>
  <c r="AD151" i="1"/>
  <c r="AC151" i="1" s="1"/>
  <c r="AB151" i="1"/>
  <c r="AA151" i="1"/>
  <c r="Z151" i="1" s="1"/>
  <c r="Y151" i="1"/>
  <c r="X151" i="1"/>
  <c r="W151" i="1" s="1"/>
  <c r="V151" i="1"/>
  <c r="U151" i="1"/>
  <c r="T151" i="1"/>
  <c r="S151" i="1"/>
  <c r="R151" i="1"/>
  <c r="Q151" i="1" s="1"/>
  <c r="P151" i="1"/>
  <c r="O151" i="1"/>
  <c r="N151" i="1" s="1"/>
  <c r="M151" i="1"/>
  <c r="L151" i="1"/>
  <c r="K151" i="1" s="1"/>
  <c r="J151" i="1"/>
  <c r="I151" i="1"/>
  <c r="H151" i="1"/>
  <c r="G151" i="1"/>
  <c r="F151" i="1"/>
  <c r="E151" i="1" s="1"/>
  <c r="AK150" i="1"/>
  <c r="AJ150" i="1"/>
  <c r="AI150" i="1"/>
  <c r="AL150" i="1" s="1"/>
  <c r="AH150" i="1"/>
  <c r="AG150" i="1"/>
  <c r="AF150" i="1" s="1"/>
  <c r="AE150" i="1"/>
  <c r="AD150" i="1"/>
  <c r="AC150" i="1"/>
  <c r="AB150" i="1"/>
  <c r="AA150" i="1"/>
  <c r="Z150" i="1" s="1"/>
  <c r="Y150" i="1"/>
  <c r="X150" i="1"/>
  <c r="W150" i="1"/>
  <c r="V150" i="1"/>
  <c r="U150" i="1"/>
  <c r="T150" i="1" s="1"/>
  <c r="S150" i="1"/>
  <c r="R150" i="1"/>
  <c r="Q150" i="1" s="1"/>
  <c r="P150" i="1"/>
  <c r="O150" i="1"/>
  <c r="N150" i="1" s="1"/>
  <c r="M150" i="1"/>
  <c r="L150" i="1"/>
  <c r="K150" i="1"/>
  <c r="J150" i="1"/>
  <c r="I150" i="1"/>
  <c r="H150" i="1" s="1"/>
  <c r="G150" i="1"/>
  <c r="F150" i="1"/>
  <c r="E150" i="1" s="1"/>
  <c r="AK149" i="1"/>
  <c r="AJ149" i="1"/>
  <c r="AI149" i="1" s="1"/>
  <c r="AL149" i="1" s="1"/>
  <c r="AH149" i="1"/>
  <c r="AG149" i="1"/>
  <c r="AF149" i="1" s="1"/>
  <c r="AE149" i="1"/>
  <c r="AD149" i="1"/>
  <c r="AC149" i="1" s="1"/>
  <c r="AB149" i="1"/>
  <c r="AA149" i="1"/>
  <c r="Z149" i="1" s="1"/>
  <c r="Y149" i="1"/>
  <c r="X149" i="1"/>
  <c r="W149" i="1" s="1"/>
  <c r="V149" i="1"/>
  <c r="U149" i="1"/>
  <c r="T149" i="1" s="1"/>
  <c r="S149" i="1"/>
  <c r="R149" i="1"/>
  <c r="Q149" i="1" s="1"/>
  <c r="P149" i="1"/>
  <c r="O149" i="1"/>
  <c r="N149" i="1" s="1"/>
  <c r="M149" i="1"/>
  <c r="L149" i="1"/>
  <c r="K149" i="1" s="1"/>
  <c r="J149" i="1"/>
  <c r="I149" i="1"/>
  <c r="H149" i="1" s="1"/>
  <c r="G149" i="1"/>
  <c r="F149" i="1"/>
  <c r="E149" i="1" s="1"/>
  <c r="AK148" i="1"/>
  <c r="AJ148" i="1"/>
  <c r="AI148" i="1"/>
  <c r="AL148" i="1" s="1"/>
  <c r="AH148" i="1"/>
  <c r="AG148" i="1"/>
  <c r="AF148" i="1"/>
  <c r="AE148" i="1"/>
  <c r="AC148" i="1" s="1"/>
  <c r="AD148" i="1"/>
  <c r="AB148" i="1"/>
  <c r="Z148" i="1" s="1"/>
  <c r="AA148" i="1"/>
  <c r="Y148" i="1"/>
  <c r="W148" i="1" s="1"/>
  <c r="X148" i="1"/>
  <c r="V148" i="1"/>
  <c r="T148" i="1" s="1"/>
  <c r="U148" i="1"/>
  <c r="S148" i="1"/>
  <c r="Q148" i="1" s="1"/>
  <c r="R148" i="1"/>
  <c r="P148" i="1"/>
  <c r="N148" i="1" s="1"/>
  <c r="O148" i="1"/>
  <c r="M148" i="1"/>
  <c r="L148" i="1"/>
  <c r="K148" i="1"/>
  <c r="J148" i="1"/>
  <c r="I148" i="1"/>
  <c r="H148" i="1"/>
  <c r="G148" i="1"/>
  <c r="E148" i="1" s="1"/>
  <c r="F148" i="1"/>
  <c r="AK147" i="1"/>
  <c r="AI147" i="1" s="1"/>
  <c r="AL147" i="1" s="1"/>
  <c r="AJ147" i="1"/>
  <c r="AH147" i="1"/>
  <c r="AF147" i="1" s="1"/>
  <c r="AG147" i="1"/>
  <c r="AE147" i="1"/>
  <c r="AC147" i="1" s="1"/>
  <c r="AD147" i="1"/>
  <c r="AB147" i="1"/>
  <c r="AA147" i="1"/>
  <c r="Z147" i="1"/>
  <c r="Y147" i="1"/>
  <c r="W147" i="1" s="1"/>
  <c r="X147" i="1"/>
  <c r="V147" i="1"/>
  <c r="T147" i="1" s="1"/>
  <c r="U147" i="1"/>
  <c r="S147" i="1"/>
  <c r="R147" i="1"/>
  <c r="Q147" i="1"/>
  <c r="P147" i="1"/>
  <c r="N147" i="1" s="1"/>
  <c r="O147" i="1"/>
  <c r="M147" i="1"/>
  <c r="K147" i="1" s="1"/>
  <c r="L147" i="1"/>
  <c r="J147" i="1"/>
  <c r="H147" i="1" s="1"/>
  <c r="I147" i="1"/>
  <c r="G147" i="1"/>
  <c r="E147" i="1" s="1"/>
  <c r="F147" i="1"/>
  <c r="AK146" i="1"/>
  <c r="AI146" i="1" s="1"/>
  <c r="AL146" i="1" s="1"/>
  <c r="AJ146" i="1"/>
  <c r="AH146" i="1"/>
  <c r="AF146" i="1" s="1"/>
  <c r="AG146" i="1"/>
  <c r="AE146" i="1"/>
  <c r="AC146" i="1" s="1"/>
  <c r="AD146" i="1"/>
  <c r="AB146" i="1"/>
  <c r="AA146" i="1"/>
  <c r="Z146" i="1"/>
  <c r="Y146" i="1"/>
  <c r="X146" i="1"/>
  <c r="W146" i="1"/>
  <c r="V146" i="1"/>
  <c r="T146" i="1" s="1"/>
  <c r="U146" i="1"/>
  <c r="S146" i="1"/>
  <c r="Q146" i="1" s="1"/>
  <c r="R146" i="1"/>
  <c r="P146" i="1"/>
  <c r="N146" i="1" s="1"/>
  <c r="O146" i="1"/>
  <c r="M146" i="1"/>
  <c r="K146" i="1" s="1"/>
  <c r="L146" i="1"/>
  <c r="J146" i="1"/>
  <c r="H146" i="1" s="1"/>
  <c r="I146" i="1"/>
  <c r="G146" i="1"/>
  <c r="E146" i="1" s="1"/>
  <c r="F146" i="1"/>
  <c r="AK145" i="1"/>
  <c r="AI145" i="1" s="1"/>
  <c r="AL145" i="1" s="1"/>
  <c r="AJ145" i="1"/>
  <c r="AH145" i="1"/>
  <c r="AF145" i="1" s="1"/>
  <c r="AG145" i="1"/>
  <c r="AE145" i="1"/>
  <c r="AC145" i="1" s="1"/>
  <c r="AD145" i="1"/>
  <c r="AB145" i="1"/>
  <c r="AA145" i="1"/>
  <c r="Z145" i="1"/>
  <c r="Y145" i="1"/>
  <c r="X145" i="1"/>
  <c r="W145" i="1"/>
  <c r="V145" i="1"/>
  <c r="T145" i="1" s="1"/>
  <c r="U145" i="1"/>
  <c r="S145" i="1"/>
  <c r="Q145" i="1" s="1"/>
  <c r="R145" i="1"/>
  <c r="P145" i="1"/>
  <c r="N145" i="1" s="1"/>
  <c r="O145" i="1"/>
  <c r="M145" i="1"/>
  <c r="K145" i="1" s="1"/>
  <c r="L145" i="1"/>
  <c r="J145" i="1"/>
  <c r="H145" i="1" s="1"/>
  <c r="I145" i="1"/>
  <c r="G145" i="1"/>
  <c r="E145" i="1" s="1"/>
  <c r="F145" i="1"/>
  <c r="AK144" i="1"/>
  <c r="AI144" i="1" s="1"/>
  <c r="AL144" i="1" s="1"/>
  <c r="AJ144" i="1"/>
  <c r="AH144" i="1"/>
  <c r="AF144" i="1" s="1"/>
  <c r="AG144" i="1"/>
  <c r="AE144" i="1"/>
  <c r="AC144" i="1" s="1"/>
  <c r="AD144" i="1"/>
  <c r="AB144" i="1"/>
  <c r="AA144" i="1"/>
  <c r="Z144" i="1"/>
  <c r="Y144" i="1"/>
  <c r="X144" i="1"/>
  <c r="W144" i="1"/>
  <c r="V144" i="1"/>
  <c r="T144" i="1" s="1"/>
  <c r="U144" i="1"/>
  <c r="S144" i="1"/>
  <c r="Q144" i="1" s="1"/>
  <c r="R144" i="1"/>
  <c r="P144" i="1"/>
  <c r="N144" i="1" s="1"/>
  <c r="O144" i="1"/>
  <c r="M144" i="1"/>
  <c r="K144" i="1" s="1"/>
  <c r="L144" i="1"/>
  <c r="J144" i="1"/>
  <c r="H144" i="1" s="1"/>
  <c r="I144" i="1"/>
  <c r="G144" i="1"/>
  <c r="F144" i="1"/>
  <c r="E144" i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/>
  <c r="AL121" i="1" s="1"/>
  <c r="AG121" i="1"/>
  <c r="AF121" i="1"/>
  <c r="AD121" i="1"/>
  <c r="AC121" i="1"/>
  <c r="AA121" i="1"/>
  <c r="Z121" i="1"/>
  <c r="X121" i="1"/>
  <c r="W121" i="1"/>
  <c r="U121" i="1"/>
  <c r="T121" i="1"/>
  <c r="R121" i="1"/>
  <c r="Q121" i="1"/>
  <c r="O121" i="1"/>
  <c r="N121" i="1"/>
  <c r="L121" i="1"/>
  <c r="K121" i="1"/>
  <c r="I121" i="1"/>
  <c r="H121" i="1"/>
  <c r="F121" i="1"/>
  <c r="E121" i="1"/>
  <c r="AJ120" i="1"/>
  <c r="AI120" i="1" s="1"/>
  <c r="AL120" i="1" s="1"/>
  <c r="AG120" i="1"/>
  <c r="AF120" i="1" s="1"/>
  <c r="AD120" i="1"/>
  <c r="AC120" i="1" s="1"/>
  <c r="AA120" i="1"/>
  <c r="Z120" i="1" s="1"/>
  <c r="X120" i="1"/>
  <c r="W120" i="1" s="1"/>
  <c r="U120" i="1"/>
  <c r="T120" i="1" s="1"/>
  <c r="R120" i="1"/>
  <c r="Q120" i="1" s="1"/>
  <c r="O120" i="1"/>
  <c r="N120" i="1" s="1"/>
  <c r="L120" i="1"/>
  <c r="K120" i="1" s="1"/>
  <c r="I120" i="1"/>
  <c r="H120" i="1" s="1"/>
  <c r="F120" i="1"/>
  <c r="E120" i="1" s="1"/>
  <c r="AJ119" i="1"/>
  <c r="AI119" i="1" s="1"/>
  <c r="AL119" i="1" s="1"/>
  <c r="AG119" i="1"/>
  <c r="AF119" i="1" s="1"/>
  <c r="AD119" i="1"/>
  <c r="AC119" i="1" s="1"/>
  <c r="AA119" i="1"/>
  <c r="Z119" i="1" s="1"/>
  <c r="X119" i="1"/>
  <c r="W119" i="1" s="1"/>
  <c r="U119" i="1"/>
  <c r="T119" i="1" s="1"/>
  <c r="R119" i="1"/>
  <c r="Q119" i="1" s="1"/>
  <c r="O119" i="1"/>
  <c r="N119" i="1" s="1"/>
  <c r="L119" i="1"/>
  <c r="K119" i="1" s="1"/>
  <c r="I119" i="1"/>
  <c r="H119" i="1" s="1"/>
  <c r="F119" i="1"/>
  <c r="E119" i="1" s="1"/>
  <c r="AJ118" i="1"/>
  <c r="AI118" i="1" s="1"/>
  <c r="AL118" i="1" s="1"/>
  <c r="AG118" i="1"/>
  <c r="AF118" i="1" s="1"/>
  <c r="AD118" i="1"/>
  <c r="AC118" i="1" s="1"/>
  <c r="AA118" i="1"/>
  <c r="Z118" i="1" s="1"/>
  <c r="X118" i="1"/>
  <c r="W118" i="1" s="1"/>
  <c r="U118" i="1"/>
  <c r="T118" i="1" s="1"/>
  <c r="R118" i="1"/>
  <c r="Q118" i="1" s="1"/>
  <c r="O118" i="1"/>
  <c r="N118" i="1" s="1"/>
  <c r="L118" i="1"/>
  <c r="K118" i="1" s="1"/>
  <c r="I118" i="1"/>
  <c r="H118" i="1" s="1"/>
  <c r="F118" i="1"/>
  <c r="E118" i="1" s="1"/>
  <c r="AJ117" i="1"/>
  <c r="AI117" i="1" s="1"/>
  <c r="AL117" i="1" s="1"/>
  <c r="AG117" i="1"/>
  <c r="AF117" i="1" s="1"/>
  <c r="AD117" i="1"/>
  <c r="AC117" i="1" s="1"/>
  <c r="AA117" i="1"/>
  <c r="Z117" i="1" s="1"/>
  <c r="X117" i="1"/>
  <c r="W117" i="1" s="1"/>
  <c r="U117" i="1"/>
  <c r="T117" i="1" s="1"/>
  <c r="R117" i="1"/>
  <c r="Q117" i="1" s="1"/>
  <c r="O117" i="1"/>
  <c r="N117" i="1" s="1"/>
  <c r="L117" i="1"/>
  <c r="K117" i="1" s="1"/>
  <c r="I117" i="1"/>
  <c r="H117" i="1" s="1"/>
  <c r="F117" i="1"/>
  <c r="E117" i="1" s="1"/>
  <c r="AJ116" i="1"/>
  <c r="AI116" i="1" s="1"/>
  <c r="AL1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/>
  <c r="AL113" i="1" s="1"/>
  <c r="AG113" i="1"/>
  <c r="AF113" i="1"/>
  <c r="AD113" i="1"/>
  <c r="AC113" i="1"/>
  <c r="AA113" i="1"/>
  <c r="Z113" i="1"/>
  <c r="X113" i="1"/>
  <c r="W113" i="1"/>
  <c r="U113" i="1"/>
  <c r="T113" i="1"/>
  <c r="R113" i="1"/>
  <c r="Q113" i="1"/>
  <c r="O113" i="1"/>
  <c r="N113" i="1"/>
  <c r="L113" i="1"/>
  <c r="K113" i="1"/>
  <c r="I113" i="1"/>
  <c r="H113" i="1"/>
  <c r="F113" i="1"/>
  <c r="E113" i="1"/>
  <c r="AJ112" i="1"/>
  <c r="AI112" i="1" s="1"/>
  <c r="AL112" i="1" s="1"/>
  <c r="J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/>
  <c r="AL111" i="1" s="1"/>
  <c r="AG111" i="1"/>
  <c r="AF111" i="1"/>
  <c r="AD111" i="1"/>
  <c r="AC111" i="1"/>
  <c r="AA111" i="1"/>
  <c r="Z111" i="1"/>
  <c r="X111" i="1"/>
  <c r="W111" i="1"/>
  <c r="U111" i="1"/>
  <c r="T111" i="1"/>
  <c r="R111" i="1"/>
  <c r="Q111" i="1"/>
  <c r="O111" i="1"/>
  <c r="N111" i="1"/>
  <c r="L111" i="1"/>
  <c r="K111" i="1"/>
  <c r="I111" i="1"/>
  <c r="H111" i="1"/>
  <c r="F111" i="1"/>
  <c r="E111" i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I88" i="1"/>
  <c r="AL88" i="1" s="1"/>
  <c r="AF88" i="1"/>
  <c r="AC88" i="1"/>
  <c r="AB88" i="1"/>
  <c r="AA88" i="1"/>
  <c r="Z88" i="1" s="1"/>
  <c r="Y88" i="1"/>
  <c r="X88" i="1"/>
  <c r="W88" i="1"/>
  <c r="V88" i="1"/>
  <c r="U88" i="1"/>
  <c r="T88" i="1" s="1"/>
  <c r="S88" i="1"/>
  <c r="R88" i="1"/>
  <c r="Q88" i="1" s="1"/>
  <c r="P88" i="1"/>
  <c r="O88" i="1"/>
  <c r="N88" i="1" s="1"/>
  <c r="M88" i="1"/>
  <c r="L88" i="1"/>
  <c r="K88" i="1"/>
  <c r="J88" i="1"/>
  <c r="I88" i="1"/>
  <c r="H88" i="1" s="1"/>
  <c r="G88" i="1"/>
  <c r="F88" i="1"/>
  <c r="E88" i="1" s="1"/>
  <c r="AI87" i="1"/>
  <c r="AL87" i="1" s="1"/>
  <c r="AF87" i="1"/>
  <c r="AC87" i="1"/>
  <c r="AB87" i="1"/>
  <c r="AA87" i="1"/>
  <c r="Z87" i="1"/>
  <c r="Y87" i="1"/>
  <c r="X87" i="1"/>
  <c r="W87" i="1" s="1"/>
  <c r="V87" i="1"/>
  <c r="U87" i="1"/>
  <c r="T87" i="1" s="1"/>
  <c r="S87" i="1"/>
  <c r="R87" i="1"/>
  <c r="Q87" i="1" s="1"/>
  <c r="P87" i="1"/>
  <c r="O87" i="1"/>
  <c r="N87" i="1" s="1"/>
  <c r="M87" i="1"/>
  <c r="L87" i="1"/>
  <c r="K87" i="1" s="1"/>
  <c r="J87" i="1"/>
  <c r="I87" i="1"/>
  <c r="H87" i="1" s="1"/>
  <c r="G87" i="1"/>
  <c r="F87" i="1"/>
  <c r="E87" i="1" s="1"/>
  <c r="AI86" i="1"/>
  <c r="AL86" i="1" s="1"/>
  <c r="AF86" i="1"/>
  <c r="AC86" i="1"/>
  <c r="AB86" i="1"/>
  <c r="AA86" i="1"/>
  <c r="Z86" i="1"/>
  <c r="Y86" i="1"/>
  <c r="X86" i="1"/>
  <c r="W86" i="1" s="1"/>
  <c r="V86" i="1"/>
  <c r="U86" i="1"/>
  <c r="T86" i="1"/>
  <c r="S86" i="1"/>
  <c r="R86" i="1"/>
  <c r="Q86" i="1" s="1"/>
  <c r="P86" i="1"/>
  <c r="O86" i="1"/>
  <c r="N86" i="1" s="1"/>
  <c r="M86" i="1"/>
  <c r="L86" i="1"/>
  <c r="K86" i="1" s="1"/>
  <c r="J86" i="1"/>
  <c r="I86" i="1"/>
  <c r="H86" i="1"/>
  <c r="G86" i="1"/>
  <c r="F86" i="1"/>
  <c r="E86" i="1" s="1"/>
  <c r="AI85" i="1"/>
  <c r="AL85" i="1" s="1"/>
  <c r="AF85" i="1"/>
  <c r="AC85" i="1"/>
  <c r="AB85" i="1"/>
  <c r="AA85" i="1"/>
  <c r="Z85" i="1" s="1"/>
  <c r="Y85" i="1"/>
  <c r="X85" i="1"/>
  <c r="W85" i="1"/>
  <c r="V85" i="1"/>
  <c r="U85" i="1"/>
  <c r="T85" i="1" s="1"/>
  <c r="S85" i="1"/>
  <c r="R85" i="1"/>
  <c r="Q85" i="1" s="1"/>
  <c r="P85" i="1"/>
  <c r="O85" i="1"/>
  <c r="N85" i="1" s="1"/>
  <c r="M85" i="1"/>
  <c r="L85" i="1"/>
  <c r="K85" i="1"/>
  <c r="J85" i="1"/>
  <c r="I85" i="1"/>
  <c r="H85" i="1" s="1"/>
  <c r="G85" i="1"/>
  <c r="F85" i="1"/>
  <c r="E85" i="1" s="1"/>
  <c r="AI84" i="1"/>
  <c r="AL84" i="1" s="1"/>
  <c r="AF84" i="1"/>
  <c r="AC84" i="1"/>
  <c r="AB84" i="1"/>
  <c r="AA84" i="1"/>
  <c r="Z84" i="1" s="1"/>
  <c r="Y84" i="1"/>
  <c r="X84" i="1"/>
  <c r="W84" i="1" s="1"/>
  <c r="V84" i="1"/>
  <c r="U84" i="1"/>
  <c r="T84" i="1" s="1"/>
  <c r="S84" i="1"/>
  <c r="R84" i="1"/>
  <c r="Q84" i="1" s="1"/>
  <c r="P84" i="1"/>
  <c r="O84" i="1"/>
  <c r="N84" i="1"/>
  <c r="M84" i="1"/>
  <c r="L84" i="1"/>
  <c r="K84" i="1" s="1"/>
  <c r="J84" i="1"/>
  <c r="I84" i="1"/>
  <c r="H84" i="1" s="1"/>
  <c r="G84" i="1"/>
  <c r="F84" i="1"/>
  <c r="E84" i="1" s="1"/>
  <c r="AI83" i="1"/>
  <c r="AL83" i="1" s="1"/>
  <c r="AF83" i="1"/>
  <c r="AC83" i="1"/>
  <c r="AB83" i="1"/>
  <c r="AA83" i="1"/>
  <c r="Z83" i="1" s="1"/>
  <c r="Y83" i="1"/>
  <c r="X83" i="1"/>
  <c r="W83" i="1" s="1"/>
  <c r="V83" i="1"/>
  <c r="U83" i="1"/>
  <c r="T83" i="1" s="1"/>
  <c r="S83" i="1"/>
  <c r="R83" i="1"/>
  <c r="Q83" i="1" s="1"/>
  <c r="P83" i="1"/>
  <c r="O83" i="1"/>
  <c r="N83" i="1"/>
  <c r="M83" i="1"/>
  <c r="L83" i="1"/>
  <c r="K83" i="1" s="1"/>
  <c r="J83" i="1"/>
  <c r="I83" i="1"/>
  <c r="H83" i="1" s="1"/>
  <c r="G83" i="1"/>
  <c r="F83" i="1"/>
  <c r="E83" i="1" s="1"/>
  <c r="AI82" i="1"/>
  <c r="AL82" i="1" s="1"/>
  <c r="AF82" i="1"/>
  <c r="AC82" i="1"/>
  <c r="AB82" i="1"/>
  <c r="AA82" i="1"/>
  <c r="Z82" i="1"/>
  <c r="Y82" i="1"/>
  <c r="X82" i="1"/>
  <c r="W82" i="1"/>
  <c r="V82" i="1"/>
  <c r="T82" i="1" s="1"/>
  <c r="U82" i="1"/>
  <c r="S82" i="1"/>
  <c r="Q82" i="1" s="1"/>
  <c r="R82" i="1"/>
  <c r="P82" i="1"/>
  <c r="N82" i="1" s="1"/>
  <c r="O82" i="1"/>
  <c r="M82" i="1"/>
  <c r="K82" i="1" s="1"/>
  <c r="L82" i="1"/>
  <c r="J82" i="1"/>
  <c r="H82" i="1" s="1"/>
  <c r="I82" i="1"/>
  <c r="G82" i="1"/>
  <c r="E82" i="1" s="1"/>
  <c r="F82" i="1"/>
  <c r="AI81" i="1"/>
  <c r="AL81" i="1" s="1"/>
  <c r="AF81" i="1"/>
  <c r="AC81" i="1"/>
  <c r="AB81" i="1"/>
  <c r="Z81" i="1" s="1"/>
  <c r="AA81" i="1"/>
  <c r="Y81" i="1"/>
  <c r="X81" i="1"/>
  <c r="W81" i="1"/>
  <c r="V81" i="1"/>
  <c r="U81" i="1"/>
  <c r="T81" i="1"/>
  <c r="S81" i="1"/>
  <c r="Q81" i="1" s="1"/>
  <c r="R81" i="1"/>
  <c r="P81" i="1"/>
  <c r="N81" i="1" s="1"/>
  <c r="O81" i="1"/>
  <c r="M81" i="1"/>
  <c r="K81" i="1" s="1"/>
  <c r="L81" i="1"/>
  <c r="J81" i="1"/>
  <c r="H81" i="1" s="1"/>
  <c r="I81" i="1"/>
  <c r="G81" i="1"/>
  <c r="E81" i="1" s="1"/>
  <c r="F81" i="1"/>
  <c r="AI80" i="1"/>
  <c r="AL80" i="1" s="1"/>
  <c r="AF80" i="1"/>
  <c r="AC80" i="1"/>
  <c r="AB80" i="1"/>
  <c r="AA80" i="1"/>
  <c r="Z80" i="1"/>
  <c r="Y80" i="1"/>
  <c r="X80" i="1"/>
  <c r="W80" i="1"/>
  <c r="V80" i="1"/>
  <c r="T80" i="1" s="1"/>
  <c r="U80" i="1"/>
  <c r="S80" i="1"/>
  <c r="Q80" i="1" s="1"/>
  <c r="R80" i="1"/>
  <c r="P80" i="1"/>
  <c r="N80" i="1" s="1"/>
  <c r="O80" i="1"/>
  <c r="M80" i="1"/>
  <c r="K80" i="1" s="1"/>
  <c r="L80" i="1"/>
  <c r="J80" i="1"/>
  <c r="H80" i="1" s="1"/>
  <c r="I80" i="1"/>
  <c r="G80" i="1"/>
  <c r="E80" i="1" s="1"/>
  <c r="F80" i="1"/>
  <c r="AI79" i="1"/>
  <c r="AL79" i="1" s="1"/>
  <c r="AF79" i="1"/>
  <c r="AC79" i="1"/>
  <c r="AB79" i="1"/>
  <c r="AA79" i="1"/>
  <c r="Z79" i="1"/>
  <c r="Y79" i="1"/>
  <c r="X79" i="1"/>
  <c r="W79" i="1"/>
  <c r="V79" i="1"/>
  <c r="T79" i="1" s="1"/>
  <c r="U79" i="1"/>
  <c r="S79" i="1"/>
  <c r="Q79" i="1" s="1"/>
  <c r="R79" i="1"/>
  <c r="P79" i="1"/>
  <c r="N79" i="1" s="1"/>
  <c r="O79" i="1"/>
  <c r="M79" i="1"/>
  <c r="K79" i="1" s="1"/>
  <c r="L79" i="1"/>
  <c r="J79" i="1"/>
  <c r="H79" i="1" s="1"/>
  <c r="I79" i="1"/>
  <c r="G79" i="1"/>
  <c r="E79" i="1" s="1"/>
  <c r="F79" i="1"/>
  <c r="AI78" i="1"/>
  <c r="AL78" i="1" s="1"/>
  <c r="AF78" i="1"/>
  <c r="AC78" i="1"/>
  <c r="AB78" i="1"/>
  <c r="AA78" i="1"/>
  <c r="Z78" i="1"/>
  <c r="Y78" i="1"/>
  <c r="X78" i="1"/>
  <c r="W78" i="1"/>
  <c r="V78" i="1"/>
  <c r="T78" i="1" s="1"/>
  <c r="U78" i="1"/>
  <c r="S78" i="1"/>
  <c r="Q78" i="1" s="1"/>
  <c r="R78" i="1"/>
  <c r="P78" i="1"/>
  <c r="N78" i="1" s="1"/>
  <c r="O78" i="1"/>
  <c r="M78" i="1"/>
  <c r="K78" i="1" s="1"/>
  <c r="L78" i="1"/>
  <c r="J78" i="1"/>
  <c r="H78" i="1" s="1"/>
  <c r="I78" i="1"/>
  <c r="G78" i="1"/>
  <c r="E78" i="1" s="1"/>
  <c r="F78" i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J55" i="1"/>
  <c r="AI55" i="1" s="1"/>
  <c r="AL55" i="1" s="1"/>
  <c r="AH55" i="1"/>
  <c r="AG55" i="1"/>
  <c r="AF55" i="1"/>
  <c r="AE55" i="1"/>
  <c r="AD55" i="1"/>
  <c r="AC55" i="1" s="1"/>
  <c r="AB55" i="1"/>
  <c r="AA55" i="1"/>
  <c r="Z55" i="1" s="1"/>
  <c r="Y55" i="1"/>
  <c r="X55" i="1"/>
  <c r="W55" i="1" s="1"/>
  <c r="V55" i="1"/>
  <c r="U55" i="1"/>
  <c r="T55" i="1"/>
  <c r="S55" i="1"/>
  <c r="R55" i="1"/>
  <c r="Q55" i="1" s="1"/>
  <c r="P55" i="1"/>
  <c r="O55" i="1"/>
  <c r="N55" i="1" s="1"/>
  <c r="M55" i="1"/>
  <c r="L55" i="1"/>
  <c r="K55" i="1" s="1"/>
  <c r="J55" i="1"/>
  <c r="I55" i="1"/>
  <c r="H55" i="1"/>
  <c r="G55" i="1"/>
  <c r="F55" i="1"/>
  <c r="E55" i="1" s="1"/>
  <c r="AK54" i="1"/>
  <c r="AJ54" i="1"/>
  <c r="AI54" i="1" s="1"/>
  <c r="AL54" i="1" s="1"/>
  <c r="AH54" i="1"/>
  <c r="AG54" i="1"/>
  <c r="AF54" i="1" s="1"/>
  <c r="AE54" i="1"/>
  <c r="AD54" i="1"/>
  <c r="AC54" i="1"/>
  <c r="AB54" i="1"/>
  <c r="AA54" i="1"/>
  <c r="Z54" i="1" s="1"/>
  <c r="Y54" i="1"/>
  <c r="X54" i="1"/>
  <c r="W54" i="1" s="1"/>
  <c r="V54" i="1"/>
  <c r="U54" i="1"/>
  <c r="T54" i="1" s="1"/>
  <c r="S54" i="1"/>
  <c r="R54" i="1"/>
  <c r="Q54" i="1"/>
  <c r="P54" i="1"/>
  <c r="O54" i="1"/>
  <c r="N54" i="1" s="1"/>
  <c r="M54" i="1"/>
  <c r="L54" i="1"/>
  <c r="K54" i="1" s="1"/>
  <c r="J54" i="1"/>
  <c r="I54" i="1"/>
  <c r="H54" i="1" s="1"/>
  <c r="G54" i="1"/>
  <c r="F54" i="1"/>
  <c r="E54" i="1"/>
  <c r="AK53" i="1"/>
  <c r="AJ53" i="1"/>
  <c r="AI53" i="1" s="1"/>
  <c r="AL53" i="1" s="1"/>
  <c r="AH53" i="1"/>
  <c r="AG53" i="1"/>
  <c r="AF53" i="1" s="1"/>
  <c r="AE53" i="1"/>
  <c r="AD53" i="1"/>
  <c r="AC53" i="1" s="1"/>
  <c r="AB53" i="1"/>
  <c r="AA53" i="1"/>
  <c r="Z53" i="1"/>
  <c r="Y53" i="1"/>
  <c r="X53" i="1"/>
  <c r="W53" i="1" s="1"/>
  <c r="V53" i="1"/>
  <c r="U53" i="1"/>
  <c r="T53" i="1" s="1"/>
  <c r="S53" i="1"/>
  <c r="R53" i="1"/>
  <c r="Q53" i="1" s="1"/>
  <c r="P53" i="1"/>
  <c r="O53" i="1"/>
  <c r="N53" i="1"/>
  <c r="M53" i="1"/>
  <c r="L53" i="1"/>
  <c r="K53" i="1" s="1"/>
  <c r="J53" i="1"/>
  <c r="I53" i="1"/>
  <c r="H53" i="1" s="1"/>
  <c r="G53" i="1"/>
  <c r="F53" i="1"/>
  <c r="E53" i="1" s="1"/>
  <c r="AK52" i="1"/>
  <c r="AJ52" i="1"/>
  <c r="AI52" i="1" s="1"/>
  <c r="AL52" i="1" s="1"/>
  <c r="AH52" i="1"/>
  <c r="AG52" i="1"/>
  <c r="AF52" i="1"/>
  <c r="AE52" i="1"/>
  <c r="AD52" i="1"/>
  <c r="AC52" i="1" s="1"/>
  <c r="AB52" i="1"/>
  <c r="AA52" i="1"/>
  <c r="Z52" i="1" s="1"/>
  <c r="Y52" i="1"/>
  <c r="X52" i="1"/>
  <c r="W52" i="1" s="1"/>
  <c r="V52" i="1"/>
  <c r="U52" i="1"/>
  <c r="T52" i="1" s="1"/>
  <c r="S52" i="1"/>
  <c r="R52" i="1"/>
  <c r="Q52" i="1" s="1"/>
  <c r="P52" i="1"/>
  <c r="O52" i="1"/>
  <c r="N52" i="1"/>
  <c r="M52" i="1"/>
  <c r="L52" i="1"/>
  <c r="K52" i="1" s="1"/>
  <c r="J52" i="1"/>
  <c r="I52" i="1"/>
  <c r="H52" i="1" s="1"/>
  <c r="G52" i="1"/>
  <c r="F52" i="1"/>
  <c r="E52" i="1" s="1"/>
  <c r="AK51" i="1"/>
  <c r="AJ51" i="1"/>
  <c r="AI51" i="1"/>
  <c r="AL51" i="1" s="1"/>
  <c r="AH51" i="1"/>
  <c r="AG51" i="1"/>
  <c r="AF51" i="1" s="1"/>
  <c r="AE51" i="1"/>
  <c r="AD51" i="1"/>
  <c r="AC51" i="1" s="1"/>
  <c r="AB51" i="1"/>
  <c r="AA51" i="1"/>
  <c r="Z51" i="1" s="1"/>
  <c r="Y51" i="1"/>
  <c r="X51" i="1"/>
  <c r="W51" i="1"/>
  <c r="V51" i="1"/>
  <c r="U51" i="1"/>
  <c r="T51" i="1" s="1"/>
  <c r="S51" i="1"/>
  <c r="R51" i="1"/>
  <c r="Q51" i="1" s="1"/>
  <c r="P51" i="1"/>
  <c r="O51" i="1"/>
  <c r="N51" i="1" s="1"/>
  <c r="M51" i="1"/>
  <c r="L51" i="1"/>
  <c r="K51" i="1"/>
  <c r="J51" i="1"/>
  <c r="I51" i="1"/>
  <c r="H51" i="1" s="1"/>
  <c r="G51" i="1"/>
  <c r="F51" i="1"/>
  <c r="E51" i="1" s="1"/>
  <c r="AK50" i="1"/>
  <c r="AJ50" i="1"/>
  <c r="AI50" i="1" s="1"/>
  <c r="AL50" i="1" s="1"/>
  <c r="AH50" i="1"/>
  <c r="AG50" i="1"/>
  <c r="AF50" i="1" s="1"/>
  <c r="AE50" i="1"/>
  <c r="AD50" i="1"/>
  <c r="AC50" i="1" s="1"/>
  <c r="AB50" i="1"/>
  <c r="AA50" i="1"/>
  <c r="Z50" i="1"/>
  <c r="Y50" i="1"/>
  <c r="X50" i="1"/>
  <c r="W50" i="1" s="1"/>
  <c r="V50" i="1"/>
  <c r="U50" i="1"/>
  <c r="T50" i="1" s="1"/>
  <c r="S50" i="1"/>
  <c r="R50" i="1"/>
  <c r="Q50" i="1" s="1"/>
  <c r="P50" i="1"/>
  <c r="O50" i="1"/>
  <c r="N50" i="1"/>
  <c r="M50" i="1"/>
  <c r="L50" i="1"/>
  <c r="K50" i="1" s="1"/>
  <c r="J50" i="1"/>
  <c r="I50" i="1"/>
  <c r="H50" i="1" s="1"/>
  <c r="G50" i="1"/>
  <c r="F50" i="1"/>
  <c r="E50" i="1" s="1"/>
  <c r="AK49" i="1"/>
  <c r="AJ49" i="1"/>
  <c r="AI49" i="1"/>
  <c r="AL49" i="1" s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K48" i="1"/>
  <c r="AJ48" i="1"/>
  <c r="AI48" i="1"/>
  <c r="AL48" i="1" s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K47" i="1"/>
  <c r="AJ47" i="1"/>
  <c r="AI47" i="1"/>
  <c r="AL47" i="1" s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K46" i="1"/>
  <c r="AJ46" i="1"/>
  <c r="AI46" i="1"/>
  <c r="AL46" i="1" s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K45" i="1"/>
  <c r="AJ45" i="1"/>
  <c r="AI45" i="1"/>
  <c r="AL45" i="1" s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Q45" i="1" s="1"/>
  <c r="R45" i="1"/>
  <c r="P45" i="1"/>
  <c r="O45" i="1"/>
  <c r="N45" i="1"/>
  <c r="M45" i="1"/>
  <c r="L45" i="1"/>
  <c r="K45" i="1"/>
  <c r="J45" i="1"/>
  <c r="I45" i="1"/>
  <c r="H45" i="1"/>
  <c r="G45" i="1"/>
  <c r="F45" i="1"/>
  <c r="E45" i="1"/>
  <c r="T39" i="1"/>
  <c r="T38" i="1"/>
  <c r="T27" i="1"/>
  <c r="T26" i="1"/>
  <c r="T20" i="1"/>
  <c r="R29" i="1"/>
  <c r="R28" i="1"/>
  <c r="R23" i="1"/>
  <c r="R20" i="1"/>
  <c r="P33" i="1"/>
  <c r="P31" i="1"/>
  <c r="P24" i="1"/>
  <c r="P23" i="1"/>
  <c r="P18" i="1"/>
  <c r="N38" i="1"/>
  <c r="N22" i="1"/>
  <c r="L39" i="1"/>
  <c r="L26" i="1"/>
  <c r="J19" i="1"/>
  <c r="H36" i="1"/>
  <c r="F16" i="1" l="1"/>
  <c r="H21" i="1"/>
  <c r="F18" i="1"/>
  <c r="F21" i="1"/>
  <c r="F19" i="1"/>
  <c r="H17" i="1"/>
  <c r="H19" i="1"/>
  <c r="J17" i="1"/>
  <c r="L20" i="1"/>
  <c r="F11" i="1"/>
  <c r="F13" i="1"/>
  <c r="F15" i="1"/>
  <c r="F17" i="1"/>
  <c r="F20" i="1"/>
  <c r="F12" i="1"/>
  <c r="F14" i="1"/>
  <c r="H18" i="1"/>
  <c r="J18" i="1"/>
  <c r="L18" i="1"/>
  <c r="N17" i="1"/>
  <c r="H20" i="1"/>
  <c r="J11" i="1"/>
  <c r="J13" i="1"/>
  <c r="J14" i="1"/>
  <c r="N21" i="1"/>
  <c r="P17" i="1"/>
  <c r="P19" i="1"/>
  <c r="J15" i="1"/>
  <c r="J16" i="1"/>
  <c r="J20" i="1"/>
  <c r="J21" i="1"/>
  <c r="L17" i="1"/>
  <c r="L19" i="1"/>
  <c r="L21" i="1"/>
  <c r="N18" i="1"/>
  <c r="N19" i="1"/>
  <c r="N20" i="1"/>
  <c r="P20" i="1"/>
  <c r="P21" i="1"/>
  <c r="R17" i="1"/>
  <c r="R18" i="1"/>
  <c r="R19" i="1"/>
  <c r="T11" i="1"/>
  <c r="T13" i="1"/>
  <c r="T15" i="1"/>
  <c r="T17" i="1"/>
  <c r="T19" i="1"/>
  <c r="V12" i="1"/>
  <c r="V14" i="1"/>
  <c r="V18" i="1"/>
  <c r="R21" i="1"/>
  <c r="T12" i="1"/>
  <c r="T14" i="1"/>
  <c r="V11" i="1"/>
  <c r="V13" i="1"/>
  <c r="V15" i="1"/>
  <c r="R15" i="1"/>
  <c r="R14" i="1"/>
  <c r="R13" i="1"/>
  <c r="R12" i="1"/>
  <c r="R11" i="1"/>
  <c r="P16" i="1"/>
  <c r="P15" i="1"/>
  <c r="P14" i="1"/>
  <c r="P12" i="1"/>
  <c r="P11" i="1"/>
  <c r="N15" i="1"/>
  <c r="N12" i="1"/>
  <c r="N13" i="1"/>
  <c r="N11" i="1"/>
  <c r="R16" i="1"/>
  <c r="N16" i="1"/>
  <c r="N14" i="1"/>
  <c r="L16" i="1"/>
  <c r="L14" i="1"/>
  <c r="L15" i="1"/>
  <c r="H16" i="1"/>
  <c r="H15" i="1"/>
  <c r="H14" i="1"/>
  <c r="H13" i="1"/>
  <c r="L13" i="1"/>
  <c r="P13" i="1"/>
  <c r="L12" i="1"/>
  <c r="H12" i="1"/>
  <c r="L11" i="1"/>
  <c r="H11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<sst xmlns="http://schemas.openxmlformats.org/spreadsheetml/2006/main" count="85" uniqueCount="59">
  <si>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</si>
  <si>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</si>
  <si>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</si>
  <si>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</si>
  <si>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</si>
  <si>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</si>
  <si>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</si>
  <si>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</si>
  <si>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</si>
  <si>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</si>
  <si>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</si>
  <si>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</si>
  <si>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</si>
  <si>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</si>
  <si>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</si>
  <si>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</si>
  <si>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</si>
  <si>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</si>
  <si>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</si>
  <si>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</si>
  <si>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</si>
  <si>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</si>
  <si>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</si>
  <si>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</si>
  <si>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</si>
  <si>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</si>
  <si>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</si>
  <si>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</si>
  <si>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</si>
  <si>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</si>
  <si>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</si>
  <si>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</si>
  <si>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</si>
  <si>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</si>
  <si>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</si>
  <si>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</si>
  <si>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 xml:space="preserve">Муниципалитет: </t>
  </si>
  <si>
    <t xml:space="preserve">Адрес: </t>
  </si>
  <si>
    <t xml:space="preserve">Учреждение: </t>
  </si>
  <si>
    <t>м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</si>
  <si>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2024-2025  учебном году</t>
    </r>
  </si>
  <si>
    <t>Лисиенко Г.В.</t>
  </si>
  <si>
    <t>Данилова Е.С.</t>
  </si>
  <si>
    <t>ж</t>
  </si>
  <si>
    <t>Иванова Татьяна</t>
  </si>
  <si>
    <t>Иванова Анна</t>
  </si>
  <si>
    <t>Кулемина Анна</t>
  </si>
  <si>
    <t>Головинская Арина</t>
  </si>
  <si>
    <t xml:space="preserve">Кузьминова Василиса </t>
  </si>
  <si>
    <t>Телешева Кристина</t>
  </si>
  <si>
    <t>Вихтевский Александр</t>
  </si>
  <si>
    <t>Кравцов Мирослав</t>
  </si>
  <si>
    <t>Метик Семён</t>
  </si>
  <si>
    <t>Моловичко Иван</t>
  </si>
  <si>
    <t>Самосудов Евгений</t>
  </si>
  <si>
    <t>Кочколда Илья</t>
  </si>
  <si>
    <t>3Б</t>
  </si>
  <si>
    <t>Федосова Т.А.</t>
  </si>
  <si>
    <t>6,.11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</si>
</sst>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9" fillId="0" borderId="0" xfId="1" applyFont="1" applyFill="1" applyBorder="1" applyAlignment="1" applyProtection="1">
      <alignment horizontal="center"/>
      <protection hidden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zoomScale="115" zoomScaleNormal="115" workbookViewId="0">
      <selection activeCell="E21" sqref="E21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s="23" customFormat="1" ht="15.75" customHeight="1" x14ac:dyDescent="0.25">
      <c r="A2" s="40" t="s">
        <v>36</v>
      </c>
      <c r="B2" s="40"/>
      <c r="C2" s="40"/>
      <c r="D2" s="25"/>
      <c r="E2" s="44" t="s">
        <v>0</v>
      </c>
      <c r="F2" s="44"/>
      <c r="G2" s="44"/>
      <c r="H2" s="44"/>
      <c r="I2" s="1" t="s">
        <v>56</v>
      </c>
      <c r="J2" s="25"/>
      <c r="K2" s="42" t="s">
        <v>1</v>
      </c>
      <c r="L2" s="42"/>
      <c r="M2" s="42"/>
      <c r="N2" s="42"/>
      <c r="O2" s="43" t="s">
        <v>41</v>
      </c>
      <c r="P2" s="43"/>
      <c r="Q2" s="43"/>
      <c r="R2" s="43"/>
      <c r="S2" s="25"/>
    </row>
    <row r="3" spans="1:23" s="23" customFormat="1" ht="12.75" customHeight="1" x14ac:dyDescent="0.25">
      <c r="A3" s="40" t="s">
        <v>37</v>
      </c>
      <c r="B3" s="40"/>
      <c r="C3" s="40"/>
      <c r="D3" s="25"/>
      <c r="E3" s="44" t="s">
        <v>2</v>
      </c>
      <c r="F3" s="44"/>
      <c r="G3" s="44"/>
      <c r="H3" s="44"/>
      <c r="I3" s="2"/>
      <c r="J3" s="25"/>
      <c r="K3" s="42" t="s">
        <v>3</v>
      </c>
      <c r="L3" s="42"/>
      <c r="M3" s="42"/>
      <c r="N3" s="42"/>
      <c r="O3" s="43" t="s">
        <v>57</v>
      </c>
      <c r="P3" s="43"/>
      <c r="Q3" s="43"/>
      <c r="R3" s="43"/>
      <c r="S3" s="25"/>
    </row>
    <row r="4" spans="1:23" s="23" customFormat="1" ht="12.75" customHeight="1" x14ac:dyDescent="0.25">
      <c r="A4" s="46" t="s">
        <v>38</v>
      </c>
      <c r="B4" s="46"/>
      <c r="C4" s="46"/>
      <c r="D4" s="25"/>
      <c r="E4" s="47" t="s">
        <v>4</v>
      </c>
      <c r="F4" s="47"/>
      <c r="G4" s="47"/>
      <c r="H4" s="48"/>
      <c r="I4" s="1"/>
      <c r="J4" s="25"/>
      <c r="K4" s="42" t="s">
        <v>5</v>
      </c>
      <c r="L4" s="42"/>
      <c r="M4" s="42"/>
      <c r="N4" s="42"/>
      <c r="O4" s="43" t="s">
        <v>42</v>
      </c>
      <c r="P4" s="43"/>
      <c r="Q4" s="43"/>
      <c r="R4" s="43"/>
      <c r="S4" s="25"/>
    </row>
    <row r="5" spans="1:23" s="23" customFormat="1" ht="12.75" customHeight="1" x14ac:dyDescent="0.25">
      <c r="A5" s="46"/>
      <c r="B5" s="46"/>
      <c r="C5" s="46"/>
      <c r="D5" s="25"/>
      <c r="E5" s="44" t="s">
        <v>6</v>
      </c>
      <c r="F5" s="44"/>
      <c r="G5" s="44"/>
      <c r="H5" s="44"/>
      <c r="I5" s="1">
        <v>0</v>
      </c>
      <c r="J5" s="25"/>
      <c r="K5" s="45" t="s">
        <v>32</v>
      </c>
      <c r="L5" s="45"/>
      <c r="M5" s="45"/>
      <c r="N5" s="45"/>
      <c r="O5" s="45"/>
      <c r="P5" s="45"/>
      <c r="Q5" s="45"/>
      <c r="R5" s="45"/>
      <c r="S5" s="25"/>
    </row>
    <row r="6" spans="1:23" s="23" customFormat="1" ht="6.75" customHeight="1" x14ac:dyDescent="0.2"/>
    <row r="7" spans="1:23" s="23" customFormat="1" ht="32.25" customHeight="1" x14ac:dyDescent="0.2">
      <c r="A7" s="49" t="s">
        <v>33</v>
      </c>
      <c r="B7" s="50" t="s">
        <v>35</v>
      </c>
      <c r="C7" s="50" t="s">
        <v>34</v>
      </c>
      <c r="D7" s="50" t="s">
        <v>7</v>
      </c>
      <c r="E7" s="49" t="s">
        <v>8</v>
      </c>
      <c r="F7" s="49"/>
      <c r="G7" s="49" t="s">
        <v>9</v>
      </c>
      <c r="H7" s="49"/>
      <c r="I7" s="49" t="s">
        <v>10</v>
      </c>
      <c r="J7" s="49"/>
      <c r="K7" s="49" t="s">
        <v>11</v>
      </c>
      <c r="L7" s="49"/>
      <c r="M7" s="49" t="s">
        <v>12</v>
      </c>
      <c r="N7" s="49"/>
      <c r="O7" s="49" t="s">
        <v>13</v>
      </c>
      <c r="P7" s="49"/>
      <c r="Q7" s="49" t="s">
        <v>14</v>
      </c>
      <c r="R7" s="49"/>
      <c r="S7" s="49" t="s">
        <v>20</v>
      </c>
      <c r="T7" s="49"/>
      <c r="U7" s="49" t="s">
        <v>21</v>
      </c>
      <c r="V7" s="49"/>
      <c r="W7" s="51" t="s">
        <v>15</v>
      </c>
    </row>
    <row r="8" spans="1:23" s="23" customFormat="1" ht="12.75" customHeight="1" x14ac:dyDescent="0.2">
      <c r="A8" s="49"/>
      <c r="B8" s="50"/>
      <c r="C8" s="50"/>
      <c r="D8" s="50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52"/>
    </row>
    <row r="9" spans="1:23" s="23" customFormat="1" ht="12.75" customHeight="1" x14ac:dyDescent="0.2">
      <c r="A9" s="49"/>
      <c r="B9" s="50"/>
      <c r="C9" s="50"/>
      <c r="D9" s="50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53"/>
    </row>
    <row r="10" spans="1:23" ht="12.75" x14ac:dyDescent="0.2">
      <c r="A10" s="32" t="s">
        <v>19</v>
      </c>
      <c r="B10" s="3" t="s">
        <v>44</v>
      </c>
      <c r="C10" s="7" t="s">
        <v>43</v>
      </c>
      <c r="D10" s="4">
        <v>9</v>
      </c>
      <c r="E10" s="4">
        <v>6.24</v>
      </c>
      <c r="F10" s="36">
        <f>IF(D10=7,E44,IF(D10=8,H44,IF(D10=9,K44,IF(D10=10,N44,IF(D10=11,Q44,IF(D10=12,T44,IF(D10=13,W44,IF(D10=14,Z44,IF(D10=15,AC44,IF(D10=16,AF44,AL44))))))))))</f>
        <v>15</v>
      </c>
      <c r="G10" s="7">
        <v>5.28</v>
      </c>
      <c r="H10" s="36">
        <f>IF(D10=7,E77,IF(D10=8,H77,IF(D10=9,K77,IF(D10=10,N77,IF(D10=11,Q77,IF(D10=12,T77,IF(D10=13,W77,IF(D10=14,Z77,IF(D10=15,AC77,IF(D10=16,AF77,AL77))))))))))</f>
        <v>70</v>
      </c>
      <c r="I10" s="7"/>
      <c r="J10" s="37">
        <f>IF(D10=7,E110,IF(D10=8,H110,IF(D10=9,K110,IF(D10=10,N110,IF(D10=11,Q110,IF(D10=12,T110,IF(D10=13,W110,IF(D10=14,Z110,IF(D10=15,AC110,IF(D10=16,AF110,AL110))))))))))</f>
        <v>0</v>
      </c>
      <c r="K10" s="7">
        <v>165</v>
      </c>
      <c r="L10" s="37">
        <f>IF(D10=7,E143,IF(D10=8,H143,IF(D10=9,K143,IF(D10=10,N143,IF(D10=11,Q143,IF(D10=12,T143,IF(D10=13,W143,IF(D10=14,Z143,IF(D10=15,AC143,IF(D10=16,AF143,AL143))))))))))</f>
        <v>55</v>
      </c>
      <c r="M10" s="7">
        <v>25</v>
      </c>
      <c r="N10" s="37">
        <f>IF(D10=7,E176,IF(D10=8,H176,IF(D10=9,K176,IF(D10=10,N176,IF(D10=11,Q176,IF(D10=12,T176,IF(D10=13,W176,IF(D10=14,Z176,IF(D10=15,AC176,IF(D10=16,AF176,AL176))))))))))</f>
        <v>62</v>
      </c>
      <c r="O10" s="7">
        <v>9</v>
      </c>
      <c r="P10" s="37">
        <f>IF(D10=7,E209,IF(D10=8,H209,IF(D10=9,K209,IF(D10=10,N209,IF(D10=11,Q209,IF(D10=12,T209,IF(D10=13,W209,IF(D10=14,Z209,IF(D10=15,AC209,IF(D10=16,AF209,AL209))))))))))</f>
        <v>46</v>
      </c>
      <c r="Q10" s="11">
        <v>13</v>
      </c>
      <c r="R10" s="38">
        <f>IF(D10=7,E242,IF(D10=8,H242,IF(D10=9,K242,IF(D10=10,N242,IF(D10=11,Q242,IF(D10=12,T242,IF(D10=13,W242,IF(D10=14,Z242,IF(D10=15,AC242,IF(D10=16,AF242,AL242))))))))))</f>
        <v>41</v>
      </c>
      <c r="S10" s="7"/>
      <c r="T10" s="36">
        <f>IF(D10=7,E275,IF(D10=8,H275,IF(D10=9,K275,IF(D10=10,N275,IF(D10=11,Q275,IF(D10=12,T275,IF(D10=13,W275,IF(D10=14,Z275,IF(D10=15,AC275,IF(D10=16,AF275,AL275))))))))))</f>
        <v>0</v>
      </c>
      <c r="U10" s="7"/>
      <c r="V10" s="36">
        <f>IF(D10=7,E308,IF(D10=8,H308,IF(D10=9,K308,IF(D10=10,N308,IF(D10=11,Q308,IF(D10=12,T308,IF(D10=13,W308,IF(D10=14,Z308,IF(D10=15,AC308,IF(D10=16,AF308,AL308))))))))))</f>
        <v>0</v>
      </c>
      <c r="W10" s="39">
        <f t="shared" ref="W10:W30" si="0">IF(C10=0,0,SUM(F10+H10+J10+L10+N10+P10+R10+T10+V10))</f>
        <v>289</v>
      </c>
    </row>
    <row r="11" spans="1:23" ht="12.75" x14ac:dyDescent="0.2">
      <c r="A11" s="33">
        <v>2</v>
      </c>
      <c r="B11" s="3" t="s">
        <v>45</v>
      </c>
      <c r="C11" s="10" t="s">
        <v>43</v>
      </c>
      <c r="D11" s="6">
        <v>9</v>
      </c>
      <c r="E11" s="6">
        <v>6.41</v>
      </c>
      <c r="F11" s="36">
        <f t="shared" ref="F11:F39" si="1">IF(D11=7,E45,IF(D11=8,H45,IF(D11=9,K45,IF(D11=10,N45,IF(D11=11,Q45,IF(D11=12,T45,IF(D11=13,W45,IF(D11=14,Z45,IF(D11=15,AC45,IF(D11=16,AF45,AL45))))))))))</f>
        <v>11</v>
      </c>
      <c r="G11" s="10">
        <v>5.41</v>
      </c>
      <c r="H11" s="36">
        <f t="shared" ref="H11:H39" si="2">IF(D11=7,E78,IF(D11=8,H78,IF(D11=9,K78,IF(D11=10,N78,IF(D11=11,Q78,IF(D11=12,T78,IF(D11=13,W78,IF(D11=14,Z78,IF(D11=15,AC78,IF(D11=16,AF78,AL78))))))))))</f>
        <v>68</v>
      </c>
      <c r="I11" s="10"/>
      <c r="J11" s="37">
        <f t="shared" ref="J11:J39" si="3">IF(D11=7,E111,IF(D11=8,H111,IF(D11=9,K111,IF(D11=10,N111,IF(D11=11,Q111,IF(D11=12,T111,IF(D11=13,W111,IF(D11=14,Z111,IF(D11=15,AC111,IF(D11=16,AF111,AL111))))))))))</f>
        <v>0</v>
      </c>
      <c r="K11" s="10">
        <v>150</v>
      </c>
      <c r="L11" s="37">
        <f t="shared" ref="L11:L39" si="4">IF(D11=7,E144,IF(D11=8,H144,IF(D11=9,K144,IF(D11=10,N144,IF(D11=11,Q144,IF(D11=12,T144,IF(D11=13,W144,IF(D11=14,Z144,IF(D11=15,AC144,IF(D11=16,AF144,AL144))))))))))</f>
        <v>45</v>
      </c>
      <c r="M11" s="10">
        <v>24</v>
      </c>
      <c r="N11" s="37">
        <f t="shared" ref="N11:N39" si="5">IF(D11=7,E177,IF(D11=8,H177,IF(D11=9,K177,IF(D11=10,N177,IF(D11=11,Q177,IF(D11=12,T177,IF(D11=13,W177,IF(D11=14,Z177,IF(D11=15,AC177,IF(D11=16,AF177,AL177))))))))))</f>
        <v>61</v>
      </c>
      <c r="O11" s="10">
        <v>4</v>
      </c>
      <c r="P11" s="37">
        <f t="shared" ref="P11:P39" si="6">IF(D11=7,E210,IF(D11=8,H210,IF(D11=9,K210,IF(D11=10,N210,IF(D11=11,Q210,IF(D11=12,T210,IF(D11=13,W210,IF(D11=14,Z210,IF(D11=15,AC210,IF(D11=16,AF210,AL210))))))))))</f>
        <v>29</v>
      </c>
      <c r="Q11" s="12">
        <v>10</v>
      </c>
      <c r="R11" s="38">
        <f t="shared" ref="R11:R39" si="7">IF(D11=7,E243,IF(D11=8,H243,IF(D11=9,K243,IF(D11=10,N243,IF(D11=11,Q243,IF(D11=12,T243,IF(D11=13,W243,IF(D11=14,Z243,IF(D11=15,AC243,IF(D11=16,AF243,AL243))))))))))</f>
        <v>32</v>
      </c>
      <c r="S11" s="10"/>
      <c r="T11" s="36">
        <f t="shared" ref="T11:T39" si="8">IF(D11=7,E276,IF(D11=8,H276,IF(D11=9,K276,IF(D11=10,N276,IF(D11=11,Q276,IF(D11=12,T276,IF(D11=13,W276,IF(D11=14,Z276,IF(D11=15,AC276,IF(D11=16,AF276,AL276))))))))))</f>
        <v>0</v>
      </c>
      <c r="U11" s="10"/>
      <c r="V11" s="36">
        <f t="shared" ref="V11:V39" si="9">IF(D11=7,E309,IF(D11=8,H309,IF(D11=9,K309,IF(D11=10,N309,IF(D11=11,Q309,IF(D11=12,T309,IF(D11=13,W309,IF(D11=14,Z309,IF(D11=15,AC309,IF(D11=16,AF309,AL309))))))))))</f>
        <v>0</v>
      </c>
      <c r="W11" s="39">
        <f t="shared" si="0"/>
        <v>246</v>
      </c>
    </row>
    <row r="12" spans="1:23" ht="12.75" x14ac:dyDescent="0.2">
      <c r="A12" s="33">
        <v>3</v>
      </c>
      <c r="B12" s="3" t="s">
        <v>46</v>
      </c>
      <c r="C12" s="10" t="s">
        <v>43</v>
      </c>
      <c r="D12" s="6">
        <v>9</v>
      </c>
      <c r="E12" s="6">
        <v>6.52</v>
      </c>
      <c r="F12" s="36">
        <f t="shared" si="1"/>
        <v>9</v>
      </c>
      <c r="G12" s="10">
        <v>5.58</v>
      </c>
      <c r="H12" s="36">
        <f t="shared" si="2"/>
        <v>66</v>
      </c>
      <c r="I12" s="10"/>
      <c r="J12" s="37">
        <f t="shared" si="3"/>
        <v>0</v>
      </c>
      <c r="K12" s="10">
        <v>150</v>
      </c>
      <c r="L12" s="37">
        <f t="shared" si="4"/>
        <v>45</v>
      </c>
      <c r="M12" s="10">
        <v>21</v>
      </c>
      <c r="N12" s="37">
        <f t="shared" si="5"/>
        <v>56</v>
      </c>
      <c r="O12" s="10">
        <v>9</v>
      </c>
      <c r="P12" s="37">
        <f t="shared" si="6"/>
        <v>46</v>
      </c>
      <c r="Q12" s="12">
        <v>13</v>
      </c>
      <c r="R12" s="38">
        <f t="shared" si="7"/>
        <v>41</v>
      </c>
      <c r="S12" s="10"/>
      <c r="T12" s="36">
        <f t="shared" si="8"/>
        <v>0</v>
      </c>
      <c r="U12" s="10"/>
      <c r="V12" s="36">
        <f t="shared" si="9"/>
        <v>0</v>
      </c>
      <c r="W12" s="39">
        <f t="shared" si="0"/>
        <v>263</v>
      </c>
    </row>
    <row r="13" spans="1:23" ht="12.75" x14ac:dyDescent="0.2">
      <c r="A13" s="33">
        <v>4</v>
      </c>
      <c r="B13" s="3" t="s">
        <v>47</v>
      </c>
      <c r="C13" s="10" t="s">
        <v>43</v>
      </c>
      <c r="D13" s="6">
        <v>9</v>
      </c>
      <c r="E13" s="6">
        <v>7.17</v>
      </c>
      <c r="F13" s="36">
        <f t="shared" si="1"/>
        <v>4</v>
      </c>
      <c r="G13" s="10">
        <v>6.21</v>
      </c>
      <c r="H13" s="36">
        <f t="shared" si="2"/>
        <v>46</v>
      </c>
      <c r="I13" s="10"/>
      <c r="J13" s="37">
        <f t="shared" si="3"/>
        <v>0</v>
      </c>
      <c r="K13" s="10">
        <v>134</v>
      </c>
      <c r="L13" s="37">
        <f t="shared" si="4"/>
        <v>29</v>
      </c>
      <c r="M13" s="10">
        <v>17</v>
      </c>
      <c r="N13" s="37">
        <f t="shared" si="5"/>
        <v>44</v>
      </c>
      <c r="O13" s="10">
        <v>6</v>
      </c>
      <c r="P13" s="37">
        <f t="shared" si="6"/>
        <v>35</v>
      </c>
      <c r="Q13" s="12">
        <v>6</v>
      </c>
      <c r="R13" s="38">
        <f t="shared" si="7"/>
        <v>20</v>
      </c>
      <c r="S13" s="10"/>
      <c r="T13" s="36">
        <f t="shared" si="8"/>
        <v>0</v>
      </c>
      <c r="U13" s="10"/>
      <c r="V13" s="36">
        <f t="shared" si="9"/>
        <v>0</v>
      </c>
      <c r="W13" s="39">
        <f t="shared" si="0"/>
        <v>178</v>
      </c>
    </row>
    <row r="14" spans="1:23" ht="12.75" x14ac:dyDescent="0.2">
      <c r="A14" s="33">
        <v>5</v>
      </c>
      <c r="B14" s="3" t="s">
        <v>48</v>
      </c>
      <c r="C14" s="10" t="s">
        <v>43</v>
      </c>
      <c r="D14" s="6">
        <v>9</v>
      </c>
      <c r="E14" s="6">
        <v>7.23</v>
      </c>
      <c r="F14" s="36">
        <f t="shared" si="1"/>
        <v>3</v>
      </c>
      <c r="G14" s="10">
        <v>6.17</v>
      </c>
      <c r="H14" s="36">
        <f t="shared" si="2"/>
        <v>50</v>
      </c>
      <c r="I14" s="10"/>
      <c r="J14" s="37">
        <f t="shared" si="3"/>
        <v>0</v>
      </c>
      <c r="K14" s="10">
        <v>131</v>
      </c>
      <c r="L14" s="37">
        <f t="shared" si="4"/>
        <v>28</v>
      </c>
      <c r="M14" s="10">
        <v>18</v>
      </c>
      <c r="N14" s="37">
        <f t="shared" si="5"/>
        <v>47</v>
      </c>
      <c r="O14" s="10">
        <v>4</v>
      </c>
      <c r="P14" s="37">
        <f t="shared" si="6"/>
        <v>29</v>
      </c>
      <c r="Q14" s="12">
        <v>3</v>
      </c>
      <c r="R14" s="38">
        <f t="shared" si="7"/>
        <v>14</v>
      </c>
      <c r="S14" s="10"/>
      <c r="T14" s="36">
        <f t="shared" si="8"/>
        <v>0</v>
      </c>
      <c r="U14" s="10"/>
      <c r="V14" s="36">
        <f t="shared" si="9"/>
        <v>0</v>
      </c>
      <c r="W14" s="39">
        <f t="shared" si="0"/>
        <v>171</v>
      </c>
    </row>
    <row r="15" spans="1:23" ht="12.75" x14ac:dyDescent="0.2">
      <c r="A15" s="33">
        <v>6</v>
      </c>
      <c r="B15" s="3" t="s">
        <v>49</v>
      </c>
      <c r="C15" s="10" t="s">
        <v>43</v>
      </c>
      <c r="D15" s="6">
        <v>9</v>
      </c>
      <c r="E15" s="6">
        <v>6.29</v>
      </c>
      <c r="F15" s="36">
        <f t="shared" si="1"/>
        <v>14</v>
      </c>
      <c r="G15" s="10" t="s">
        <v>58</v>
      </c>
      <c r="H15" s="36">
        <f t="shared" si="2"/>
        <v>0</v>
      </c>
      <c r="I15" s="10"/>
      <c r="J15" s="37">
        <f t="shared" si="3"/>
        <v>0</v>
      </c>
      <c r="K15" s="10">
        <v>147</v>
      </c>
      <c r="L15" s="37">
        <f t="shared" si="4"/>
        <v>42</v>
      </c>
      <c r="M15" s="10">
        <v>18</v>
      </c>
      <c r="N15" s="37">
        <f t="shared" si="5"/>
        <v>47</v>
      </c>
      <c r="O15" s="10">
        <v>4</v>
      </c>
      <c r="P15" s="37">
        <f t="shared" si="6"/>
        <v>29</v>
      </c>
      <c r="Q15" s="12">
        <v>9</v>
      </c>
      <c r="R15" s="38">
        <f t="shared" si="7"/>
        <v>29</v>
      </c>
      <c r="S15" s="10"/>
      <c r="T15" s="36">
        <f t="shared" si="8"/>
        <v>0</v>
      </c>
      <c r="U15" s="10"/>
      <c r="V15" s="36">
        <f t="shared" si="9"/>
        <v>0</v>
      </c>
      <c r="W15" s="39">
        <f t="shared" si="0"/>
        <v>161</v>
      </c>
    </row>
    <row r="16" spans="1:23" ht="12.75" x14ac:dyDescent="0.2">
      <c r="A16" s="33">
        <v>7</v>
      </c>
      <c r="B16" s="3" t="s">
        <v>50</v>
      </c>
      <c r="C16" s="10" t="s">
        <v>39</v>
      </c>
      <c r="D16" s="6">
        <v>9</v>
      </c>
      <c r="E16" s="6">
        <v>6.11</v>
      </c>
      <c r="F16" s="36">
        <f t="shared" si="1"/>
        <v>11</v>
      </c>
      <c r="G16" s="10">
        <v>6.48</v>
      </c>
      <c r="H16" s="36">
        <f t="shared" si="2"/>
        <v>29</v>
      </c>
      <c r="I16" s="10">
        <v>1</v>
      </c>
      <c r="J16" s="37">
        <f t="shared" si="3"/>
        <v>20</v>
      </c>
      <c r="K16" s="10">
        <v>149</v>
      </c>
      <c r="L16" s="37">
        <f t="shared" si="4"/>
        <v>29</v>
      </c>
      <c r="M16" s="10">
        <v>28</v>
      </c>
      <c r="N16" s="37">
        <f t="shared" si="5"/>
        <v>63</v>
      </c>
      <c r="O16" s="10">
        <v>11</v>
      </c>
      <c r="P16" s="37">
        <f t="shared" si="6"/>
        <v>63</v>
      </c>
      <c r="Q16" s="12"/>
      <c r="R16" s="38">
        <f t="shared" si="7"/>
        <v>0</v>
      </c>
      <c r="S16" s="10"/>
      <c r="T16" s="36">
        <f t="shared" si="8"/>
        <v>0</v>
      </c>
      <c r="U16" s="10"/>
      <c r="V16" s="36">
        <f t="shared" si="9"/>
        <v>0</v>
      </c>
      <c r="W16" s="39">
        <f t="shared" si="0"/>
        <v>215</v>
      </c>
    </row>
    <row r="17" spans="1:23" ht="12.75" x14ac:dyDescent="0.2">
      <c r="A17" s="33">
        <v>8</v>
      </c>
      <c r="B17" s="3" t="s">
        <v>52</v>
      </c>
      <c r="C17" s="10" t="s">
        <v>39</v>
      </c>
      <c r="D17" s="6">
        <v>9</v>
      </c>
      <c r="E17" s="6">
        <v>6.23</v>
      </c>
      <c r="F17" s="36">
        <f t="shared" si="1"/>
        <v>9</v>
      </c>
      <c r="G17" s="10">
        <v>5.18</v>
      </c>
      <c r="H17" s="36">
        <f t="shared" si="2"/>
        <v>68</v>
      </c>
      <c r="I17" s="10">
        <v>3</v>
      </c>
      <c r="J17" s="37">
        <f t="shared" si="3"/>
        <v>36</v>
      </c>
      <c r="K17" s="10">
        <v>138</v>
      </c>
      <c r="L17" s="37">
        <f t="shared" si="4"/>
        <v>24</v>
      </c>
      <c r="M17" s="10">
        <v>22</v>
      </c>
      <c r="N17" s="37">
        <f t="shared" si="5"/>
        <v>50</v>
      </c>
      <c r="O17" s="10">
        <v>3</v>
      </c>
      <c r="P17" s="37">
        <f t="shared" si="6"/>
        <v>42</v>
      </c>
      <c r="Q17" s="12"/>
      <c r="R17" s="38">
        <f t="shared" si="7"/>
        <v>0</v>
      </c>
      <c r="S17" s="10"/>
      <c r="T17" s="36">
        <f t="shared" si="8"/>
        <v>0</v>
      </c>
      <c r="U17" s="10"/>
      <c r="V17" s="36">
        <f t="shared" si="9"/>
        <v>0</v>
      </c>
      <c r="W17" s="39">
        <f t="shared" si="0"/>
        <v>229</v>
      </c>
    </row>
    <row r="18" spans="1:23" ht="12.75" x14ac:dyDescent="0.2">
      <c r="A18" s="33">
        <v>9</v>
      </c>
      <c r="B18" s="3" t="s">
        <v>51</v>
      </c>
      <c r="C18" s="10" t="s">
        <v>39</v>
      </c>
      <c r="D18" s="6">
        <v>9</v>
      </c>
      <c r="E18" s="6">
        <v>6.58</v>
      </c>
      <c r="F18" s="36">
        <f t="shared" si="1"/>
        <v>2</v>
      </c>
      <c r="G18" s="10">
        <v>5.16</v>
      </c>
      <c r="H18" s="36">
        <f t="shared" si="2"/>
        <v>68</v>
      </c>
      <c r="I18" s="10">
        <v>3</v>
      </c>
      <c r="J18" s="37">
        <f t="shared" si="3"/>
        <v>36</v>
      </c>
      <c r="K18" s="10">
        <v>154</v>
      </c>
      <c r="L18" s="37">
        <f t="shared" si="4"/>
        <v>34</v>
      </c>
      <c r="M18" s="10">
        <v>29</v>
      </c>
      <c r="N18" s="37">
        <f t="shared" si="5"/>
        <v>65</v>
      </c>
      <c r="O18" s="10">
        <v>3</v>
      </c>
      <c r="P18" s="37">
        <f t="shared" si="6"/>
        <v>42</v>
      </c>
      <c r="Q18" s="12"/>
      <c r="R18" s="38">
        <f t="shared" si="7"/>
        <v>0</v>
      </c>
      <c r="S18" s="10"/>
      <c r="T18" s="36">
        <f t="shared" si="8"/>
        <v>0</v>
      </c>
      <c r="U18" s="10"/>
      <c r="V18" s="36">
        <f t="shared" si="9"/>
        <v>0</v>
      </c>
      <c r="W18" s="39">
        <f t="shared" si="0"/>
        <v>247</v>
      </c>
    </row>
    <row r="19" spans="1:23" ht="12.75" x14ac:dyDescent="0.2">
      <c r="A19" s="33">
        <v>10</v>
      </c>
      <c r="B19" s="3" t="s">
        <v>53</v>
      </c>
      <c r="C19" s="10" t="s">
        <v>39</v>
      </c>
      <c r="D19" s="6">
        <v>9</v>
      </c>
      <c r="E19" s="6">
        <v>6.13</v>
      </c>
      <c r="F19" s="36">
        <f t="shared" si="1"/>
        <v>11</v>
      </c>
      <c r="G19" s="10">
        <v>6.61</v>
      </c>
      <c r="H19" s="36">
        <f t="shared" si="2"/>
        <v>23</v>
      </c>
      <c r="I19" s="10">
        <v>1</v>
      </c>
      <c r="J19" s="37">
        <f t="shared" si="3"/>
        <v>20</v>
      </c>
      <c r="K19" s="10">
        <v>150</v>
      </c>
      <c r="L19" s="37">
        <f t="shared" si="4"/>
        <v>30</v>
      </c>
      <c r="M19" s="10">
        <v>22</v>
      </c>
      <c r="N19" s="37">
        <f t="shared" si="5"/>
        <v>50</v>
      </c>
      <c r="O19" s="10">
        <v>12</v>
      </c>
      <c r="P19" s="37">
        <f t="shared" si="6"/>
        <v>64</v>
      </c>
      <c r="Q19" s="12"/>
      <c r="R19" s="38">
        <f t="shared" si="7"/>
        <v>0</v>
      </c>
      <c r="S19" s="10"/>
      <c r="T19" s="36">
        <f t="shared" si="8"/>
        <v>0</v>
      </c>
      <c r="U19" s="10"/>
      <c r="V19" s="36">
        <f t="shared" si="9"/>
        <v>0</v>
      </c>
      <c r="W19" s="39">
        <f t="shared" si="0"/>
        <v>198</v>
      </c>
    </row>
    <row r="20" spans="1:23" ht="12.75" x14ac:dyDescent="0.2">
      <c r="A20" s="33">
        <v>11</v>
      </c>
      <c r="B20" s="3" t="s">
        <v>54</v>
      </c>
      <c r="C20" s="7" t="s">
        <v>39</v>
      </c>
      <c r="D20" s="7">
        <v>9</v>
      </c>
      <c r="E20" s="4">
        <v>6.33</v>
      </c>
      <c r="F20" s="36">
        <f t="shared" si="1"/>
        <v>7</v>
      </c>
      <c r="G20" s="7">
        <v>5.49</v>
      </c>
      <c r="H20" s="36">
        <f t="shared" si="2"/>
        <v>62</v>
      </c>
      <c r="I20" s="7">
        <v>4</v>
      </c>
      <c r="J20" s="37">
        <f t="shared" si="3"/>
        <v>43</v>
      </c>
      <c r="K20" s="7">
        <v>165</v>
      </c>
      <c r="L20" s="37">
        <f t="shared" si="4"/>
        <v>45</v>
      </c>
      <c r="M20" s="7">
        <v>18</v>
      </c>
      <c r="N20" s="37">
        <f t="shared" si="5"/>
        <v>38</v>
      </c>
      <c r="O20" s="7">
        <v>7</v>
      </c>
      <c r="P20" s="37">
        <f t="shared" si="6"/>
        <v>56</v>
      </c>
      <c r="Q20" s="11"/>
      <c r="R20" s="38">
        <f t="shared" si="7"/>
        <v>0</v>
      </c>
      <c r="S20" s="7"/>
      <c r="T20" s="36">
        <f t="shared" si="8"/>
        <v>0</v>
      </c>
      <c r="U20" s="7"/>
      <c r="V20" s="36">
        <f t="shared" si="9"/>
        <v>0</v>
      </c>
      <c r="W20" s="39">
        <f t="shared" si="0"/>
        <v>251</v>
      </c>
    </row>
    <row r="21" spans="1:23" ht="12.75" x14ac:dyDescent="0.2">
      <c r="A21" s="33">
        <v>12</v>
      </c>
      <c r="B21" s="3" t="s">
        <v>55</v>
      </c>
      <c r="C21" s="7" t="s">
        <v>39</v>
      </c>
      <c r="D21" s="7">
        <v>9</v>
      </c>
      <c r="E21" s="4">
        <v>6.57</v>
      </c>
      <c r="F21" s="36">
        <f t="shared" si="1"/>
        <v>2</v>
      </c>
      <c r="G21" s="7">
        <v>5.58</v>
      </c>
      <c r="H21" s="36">
        <f t="shared" si="2"/>
        <v>59</v>
      </c>
      <c r="I21" s="7">
        <v>1</v>
      </c>
      <c r="J21" s="37">
        <f t="shared" si="3"/>
        <v>20</v>
      </c>
      <c r="K21" s="7">
        <v>150</v>
      </c>
      <c r="L21" s="37">
        <f t="shared" si="4"/>
        <v>30</v>
      </c>
      <c r="M21" s="7">
        <v>20</v>
      </c>
      <c r="N21" s="37">
        <f t="shared" si="5"/>
        <v>44</v>
      </c>
      <c r="O21" s="7">
        <v>7</v>
      </c>
      <c r="P21" s="37">
        <f t="shared" si="6"/>
        <v>56</v>
      </c>
      <c r="Q21" s="11"/>
      <c r="R21" s="38">
        <f t="shared" si="7"/>
        <v>0</v>
      </c>
      <c r="S21" s="7"/>
      <c r="T21" s="36">
        <f t="shared" si="8"/>
        <v>0</v>
      </c>
      <c r="U21" s="7"/>
      <c r="V21" s="36">
        <f t="shared" si="9"/>
        <v>0</v>
      </c>
      <c r="W21" s="39">
        <f t="shared" si="0"/>
        <v>211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54" t="e">
        <f>W40/(I4-I5)</f>
        <v>#DIV/0!</v>
      </c>
      <c r="H40" s="55"/>
      <c r="I40" s="28"/>
      <c r="J40" s="28"/>
      <c r="K40" s="56" t="s">
        <v>31</v>
      </c>
      <c r="L40" s="56"/>
      <c r="M40" s="56"/>
      <c r="N40" s="56"/>
      <c r="O40" s="56"/>
      <c r="P40" s="56"/>
      <c r="Q40" s="56"/>
      <c r="R40" s="56"/>
      <c r="S40" s="56"/>
      <c r="T40" s="56"/>
      <c r="W40" s="29">
        <f>SUM(W10:W39)</f>
        <v>2659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IF('11в'!C10="м",F44,IF('11в'!C10="ж",G44,"*"))</f>
        <v>20</v>
      </c>
      <c r="F44" s="18">
        <f>IF('11в'!E10=0,0,IF('11в'!E10&gt;7.2,0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G44" s="18">
        <f>IF('11в'!E10=0,0,IF('11в'!E10&gt;7.55,0,IF('11в'!E10&lt;4.1,70,LOOKUP('11в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H44" s="18">
        <f>IF('11в'!C10="м",I44,IF('11в'!C10="ж",J44,"*"))</f>
        <v>16</v>
      </c>
      <c r="I44" s="18">
        <f>IF('11в'!E10=0,0,IF('11в'!E10&gt;7.1,0,IF('11в'!E10&lt;3.35,70,LOOKUP('11в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J44" s="18">
        <f>IF('11в'!E10=0,0,IF('11в'!E10&gt;7.4,0,IF('11в'!E10&lt;3.55,70,LOOKUP('11в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K44" s="18">
        <f>IF('11в'!C10="м",L44,IF('11в'!C10="ж",M44,"*"))</f>
        <v>15</v>
      </c>
      <c r="L44" s="18">
        <f>IF('11в'!E10=0,0,IF('11в'!E10&gt;7.05,0,IF('11в'!E10&lt;3.3,70,LOOKUP('11в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M44" s="18">
        <f>IF('11в'!E10=0,0,IF('11в'!E10&gt;7.35,0,IF('11в'!E10&lt;3.5,70,LOOKUP('11в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N44" s="18">
        <f>IF('11в'!C10="м",O44,IF('11в'!C10="ж",P44,"*"))</f>
        <v>14</v>
      </c>
      <c r="O44" s="18">
        <f>IF('11в'!E10=0,0,IF('11в'!E10&gt;7,0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P44" s="18">
        <f>IF('11в'!E10=0,0,IF('11в'!E10&gt;7.3,0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Q44" s="18">
        <f>IF('11в'!C10="м",R44,IF('11в'!C10="ж",S44,"*"))</f>
        <v>9</v>
      </c>
      <c r="R44" s="18">
        <f>IF('11в'!E10=0,0,IF('11в'!E10&gt;6.4,0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</v>
      </c>
      <c r="S44" s="18">
        <f>IF('11в'!E10=0,0,IF('11в'!E10&gt;7.05,0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T44" s="18">
        <f>IF('11в'!C10="м",U44,IF('11в'!C10="ж",V44,"*"))</f>
        <v>5</v>
      </c>
      <c r="U44" s="18">
        <f>IF('11в'!E10=0,0,IF('11в'!E10&gt;6.15,0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4" s="18">
        <f>IF('11в'!E10=0,0,IF('11в'!E10&gt;6.45,0,IF('11в'!E10&lt;3.15,70,LOOKUP('11в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</v>
      </c>
      <c r="W44" s="18">
        <f>IF('11в'!C10="м",X44,IF('11в'!C10="ж",Y44,"*"))</f>
        <v>2</v>
      </c>
      <c r="X44" s="18">
        <f>IF('11в'!E10=0,0,IF('11в'!E10&gt;5.55,0,IF('11в'!E10&lt;2.55,70,LOOKUP('11в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4" s="18">
        <f>IF('11в'!E10=0,0,IF('11в'!E10&gt;6.3,0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</v>
      </c>
      <c r="Z44" s="18">
        <f>IF('11в'!C10="м",AA44,IF('11в'!C10="ж",AB44,"*"))</f>
        <v>0</v>
      </c>
      <c r="AA44" s="18">
        <f>IF('11в'!E10=0,0,IF('11в'!E10&gt;5.45,0,IF('11в'!E10&lt;2.5,70,LOOKUP('11в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4" s="18">
        <f>IF('11в'!C10="м",AD44,IF('11в'!C10="ж",AE44,"*"))</f>
        <v>0</v>
      </c>
      <c r="AD44" s="18">
        <f>IF('11в'!E10=0,0,IF('11в'!E10&gt;5.35,0,IF('11в'!E10&lt;2.45,70,LOOKUP('11в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4" s="18">
        <f>IF('11в'!C10="м",AG44,IF('11в'!C10="ж",AH44,"*"))</f>
        <v>0</v>
      </c>
      <c r="AG44" s="18">
        <f>IF('11в'!E10=0,0,IF('11в'!E10&gt;5.25,0,IF('11в'!E10&lt;2.41,70,LOOKUP('11в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4" s="18">
        <f>IF('11в'!C10="м",AJ44,IF('11в'!C10="ж",AK44,"*"))</f>
        <v>0</v>
      </c>
      <c r="AJ44" s="18">
        <f>IF('11в'!E10=0,0,IF('11в'!E10&gt;5.15,0,IF('11в'!E10&lt;2.38,70,LOOKUP('11в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4" s="18">
        <f>IF(C10&gt;=17,AI44,"*")</f>
        <v>0</v>
      </c>
    </row>
    <row r="45" spans="1:38" ht="12" hidden="1" customHeight="1" x14ac:dyDescent="0.2">
      <c r="B45" s="17"/>
      <c r="C45" s="15"/>
      <c r="D45" s="16"/>
      <c r="E45" s="18">
        <f>IF('11в'!C11="м",F45,IF('11в'!C11="ж",G45,"*"))</f>
        <v>16</v>
      </c>
      <c r="F45" s="18">
        <f>IF('11в'!E11=0,0,IF('11в'!E11&gt;7.2,0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G45" s="18">
        <f>IF('11в'!E11=0,0,IF('11в'!E11&gt;7.55,0,IF('11в'!E11&lt;4.1,70,LOOKUP('11в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H45" s="18">
        <f>IF('11в'!C11="м",I45,IF('11в'!C11="ж",J45,"*"))</f>
        <v>12</v>
      </c>
      <c r="I45" s="18">
        <f>IF('11в'!E11=0,0,IF('11в'!E11&gt;7.1,0,IF('11в'!E11&lt;3.35,70,LOOKUP('11в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</v>
      </c>
      <c r="J45" s="18">
        <f>IF('11в'!E11=0,0,IF('11в'!E11&gt;7.4,0,IF('11в'!E11&lt;3.55,70,LOOKUP('11в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K45" s="18">
        <f>IF('11в'!C11="м",L45,IF('11в'!C11="ж",M45,"*"))</f>
        <v>11</v>
      </c>
      <c r="L45" s="18">
        <f>IF('11в'!E11=0,0,IF('11в'!E11&gt;7.05,0,IF('11в'!E11&lt;3.3,70,LOOKUP('11в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M45" s="18">
        <f>IF('11в'!E11=0,0,IF('11в'!E11&gt;7.35,0,IF('11в'!E11&lt;3.5,70,LOOKUP('11в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N45" s="18">
        <f>IF('11в'!C11="м",O45,IF('11в'!C11="ж",P45,"*"))</f>
        <v>10</v>
      </c>
      <c r="O45" s="18">
        <f>IF('11в'!E11=0,0,IF('11в'!E11&gt;7,0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P45" s="18">
        <f>IF('11в'!E11=0,0,IF('11в'!E11&gt;7.3,0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Q45" s="18">
        <f>IF('11в'!C11="м",R45,IF('11в'!C11="ж",S45,"*"))</f>
        <v>5</v>
      </c>
      <c r="R45" s="18">
        <f>IF('11в'!E11=0,0,IF('11в'!E11&gt;6.4,0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5" s="18">
        <f>IF('11в'!E11=0,0,IF('11в'!E11&gt;7.05,0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</v>
      </c>
      <c r="T45" s="18">
        <f>IF('11в'!C11="м",U45,IF('11в'!C11="ж",V45,"*"))</f>
        <v>1</v>
      </c>
      <c r="U45" s="18">
        <f>IF('11в'!E11=0,0,IF('11в'!E11&gt;6.15,0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5" s="18">
        <f>IF('11в'!E11=0,0,IF('11в'!E11&gt;6.45,0,IF('11в'!E11&lt;3.15,70,LOOKUP('11в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</v>
      </c>
      <c r="W45" s="18">
        <f>IF('11в'!C11="м",X45,IF('11в'!C11="ж",Y45,"*"))</f>
        <v>0</v>
      </c>
      <c r="X45" s="18">
        <f>IF('11в'!E11=0,0,IF('11в'!E11&gt;5.55,0,IF('11в'!E11&lt;2.55,70,LOOKUP('11в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5" s="18">
        <f>IF('11в'!E11=0,0,IF('11в'!E11&gt;6.3,0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5" s="18">
        <f>IF('11в'!C11="м",AA45,IF('11в'!C11="ж",AB45,"*"))</f>
        <v>0</v>
      </c>
      <c r="AA45" s="18">
        <f>IF('11в'!E11=0,0,IF('11в'!E11&gt;5.45,0,IF('11в'!E11&lt;2.5,70,LOOKUP('11в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5" s="18">
        <f>IF('11в'!C11="м",AD45,IF('11в'!C11="ж",AE45,"*"))</f>
        <v>0</v>
      </c>
      <c r="AD45" s="18">
        <f>IF('11в'!E11=0,0,IF('11в'!E11&gt;5.35,0,IF('11в'!E11&lt;2.45,70,LOOKUP('11в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5" s="18">
        <f>IF('11в'!C11="м",AG45,IF('11в'!C11="ж",AH45,"*"))</f>
        <v>0</v>
      </c>
      <c r="AG45" s="18">
        <f>IF('11в'!E11=0,0,IF('11в'!E11&gt;5.25,0,IF('11в'!E11&lt;2.41,70,LOOKUP('11в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5" s="18">
        <f>IF('11в'!C11="м",AJ45,IF('11в'!C11="ж",AK45,"*"))</f>
        <v>0</v>
      </c>
      <c r="AJ45" s="18">
        <f>IF('11в'!E11=0,0,IF('11в'!E11&gt;5.15,0,IF('11в'!E11&lt;2.38,70,LOOKUP('11в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5" s="18">
        <f t="shared" ref="AL45:AL73" si="11">IF(C11&gt;=17,AI45,"*")</f>
        <v>0</v>
      </c>
    </row>
    <row r="46" spans="1:38" ht="12.75" hidden="1" customHeight="1" x14ac:dyDescent="0.2">
      <c r="B46" s="17"/>
      <c r="C46" s="15"/>
      <c r="D46" s="16"/>
      <c r="E46" s="18">
        <f>IF('11в'!C12="м",F46,IF('11в'!C12="ж",G46,"*"))</f>
        <v>13</v>
      </c>
      <c r="F46" s="18">
        <f>IF('11в'!E12=0,0,IF('11в'!E12&gt;7.2,0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</v>
      </c>
      <c r="G46" s="18">
        <f>IF('11в'!E12=0,0,IF('11в'!E12&gt;7.55,0,IF('11в'!E12&lt;4.1,70,LOOKUP('11в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H46" s="18">
        <f>IF('11в'!C12="м",I46,IF('11в'!C12="ж",J46,"*"))</f>
        <v>10</v>
      </c>
      <c r="I46" s="18">
        <f>IF('11в'!E12=0,0,IF('11в'!E12&gt;7.1,0,IF('11в'!E12&lt;3.35,70,LOOKUP('11в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J46" s="18">
        <f>IF('11в'!E12=0,0,IF('11в'!E12&gt;7.4,0,IF('11в'!E12&lt;3.55,70,LOOKUP('11в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K46" s="18">
        <f>IF('11в'!C12="м",L46,IF('11в'!C12="ж",M46,"*"))</f>
        <v>9</v>
      </c>
      <c r="L46" s="18">
        <f>IF('11в'!E12=0,0,IF('11в'!E12&gt;7.05,0,IF('11в'!E12&lt;3.3,70,LOOKUP('11в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M46" s="18">
        <f>IF('11в'!E12=0,0,IF('11в'!E12&gt;7.35,0,IF('11в'!E12&lt;3.5,70,LOOKUP('11в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N46" s="18">
        <f>IF('11в'!C12="м",O46,IF('11в'!C12="ж",P46,"*"))</f>
        <v>8</v>
      </c>
      <c r="O46" s="18">
        <f>IF('11в'!E12=0,0,IF('11в'!E12&gt;7,0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P46" s="18">
        <f>IF('11в'!E12=0,0,IF('11в'!E12&gt;7.3,0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Q46" s="18">
        <f>IF('11в'!C12="м",R46,IF('11в'!C12="ж",S46,"*"))</f>
        <v>3</v>
      </c>
      <c r="R46" s="18">
        <f>IF('11в'!E12=0,0,IF('11в'!E12&gt;6.4,0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6" s="18">
        <f>IF('11в'!E12=0,0,IF('11в'!E12&gt;7.05,0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</v>
      </c>
      <c r="T46" s="18">
        <f>IF('11в'!C12="м",U46,IF('11в'!C12="ж",V46,"*"))</f>
        <v>0</v>
      </c>
      <c r="U46" s="18">
        <f>IF('11в'!E12=0,0,IF('11в'!E12&gt;6.15,0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6" s="18">
        <f>IF('11в'!E12=0,0,IF('11в'!E12&gt;6.45,0,IF('11в'!E12&lt;3.15,70,LOOKUP('11в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6" s="18">
        <f>IF('11в'!C12="м",X46,IF('11в'!C12="ж",Y46,"*"))</f>
        <v>0</v>
      </c>
      <c r="X46" s="18">
        <f>IF('11в'!E12=0,0,IF('11в'!E12&gt;5.55,0,IF('11в'!E12&lt;2.55,70,LOOKUP('11в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6" s="18">
        <f>IF('11в'!E12=0,0,IF('11в'!E12&gt;6.3,0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6" s="18">
        <f>IF('11в'!C12="м",AA46,IF('11в'!C12="ж",AB46,"*"))</f>
        <v>0</v>
      </c>
      <c r="AA46" s="18">
        <f>IF('11в'!E12=0,0,IF('11в'!E12&gt;5.45,0,IF('11в'!E12&lt;2.5,70,LOOKUP('11в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6" s="18">
        <f>IF('11в'!C12="м",AD46,IF('11в'!C12="ж",AE46,"*"))</f>
        <v>0</v>
      </c>
      <c r="AD46" s="18">
        <f>IF('11в'!E12=0,0,IF('11в'!E12&gt;5.35,0,IF('11в'!E12&lt;2.45,70,LOOKUP('11в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6" s="18">
        <f>IF('11в'!C12="м",AG46,IF('11в'!C12="ж",AH46,"*"))</f>
        <v>0</v>
      </c>
      <c r="AG46" s="18">
        <f>IF('11в'!E12=0,0,IF('11в'!E12&gt;5.25,0,IF('11в'!E12&lt;2.41,70,LOOKUP('11в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6" s="18">
        <f>IF('11в'!C12="м",AJ46,IF('11в'!C12="ж",AK46,"*"))</f>
        <v>0</v>
      </c>
      <c r="AJ46" s="18">
        <f>IF('11в'!E12=0,0,IF('11в'!E12&gt;5.15,0,IF('11в'!E12&lt;2.38,70,LOOKUP('11в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6" s="18">
        <f t="shared" si="11"/>
        <v>0</v>
      </c>
    </row>
    <row r="47" spans="1:38" ht="12.75" hidden="1" x14ac:dyDescent="0.2">
      <c r="B47" s="17"/>
      <c r="C47" s="15"/>
      <c r="D47" s="16"/>
      <c r="E47" s="18">
        <f>IF('11в'!C13="м",F47,IF('11в'!C13="ж",G47,"*"))</f>
        <v>8</v>
      </c>
      <c r="F47" s="18">
        <f>IF('11в'!E13=0,0,IF('11в'!E13&gt;7.2,0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</v>
      </c>
      <c r="G47" s="18">
        <f>IF('11в'!E13=0,0,IF('11в'!E13&gt;7.55,0,IF('11в'!E13&lt;4.1,70,LOOKUP('11в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H47" s="18">
        <f>IF('11в'!C13="м",I47,IF('11в'!C13="ж",J47,"*"))</f>
        <v>5</v>
      </c>
      <c r="I47" s="18">
        <f>IF('11в'!E13=0,0,IF('11в'!E13&gt;7.1,0,IF('11в'!E13&lt;3.35,70,LOOKUP('11в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7" s="18">
        <f>IF('11в'!E13=0,0,IF('11в'!E13&gt;7.4,0,IF('11в'!E13&lt;3.55,70,LOOKUP('11в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K47" s="18">
        <f>IF('11в'!C13="м",L47,IF('11в'!C13="ж",M47,"*"))</f>
        <v>4</v>
      </c>
      <c r="L47" s="18">
        <f>IF('11в'!E13=0,0,IF('11в'!E13&gt;7.05,0,IF('11в'!E13&lt;3.3,70,LOOKUP('11в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7" s="18">
        <f>IF('11в'!E13=0,0,IF('11в'!E13&gt;7.35,0,IF('11в'!E13&lt;3.5,70,LOOKUP('11в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N47" s="18">
        <f>IF('11в'!C13="м",O47,IF('11в'!C13="ж",P47,"*"))</f>
        <v>3</v>
      </c>
      <c r="O47" s="18">
        <f>IF('11в'!E13=0,0,IF('11в'!E13&gt;7,0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7" s="18">
        <f>IF('11в'!E13=0,0,IF('11в'!E13&gt;7.3,0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Q47" s="18">
        <f>IF('11в'!C13="м",R47,IF('11в'!C13="ж",S47,"*"))</f>
        <v>0</v>
      </c>
      <c r="R47" s="18">
        <f>IF('11в'!E13=0,0,IF('11в'!E13&gt;6.4,0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7" s="18">
        <f>IF('11в'!E13=0,0,IF('11в'!E13&gt;7.05,0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7" s="18">
        <f>IF('11в'!C13="м",U47,IF('11в'!C13="ж",V47,"*"))</f>
        <v>0</v>
      </c>
      <c r="U47" s="18">
        <f>IF('11в'!E13=0,0,IF('11в'!E13&gt;6.15,0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7" s="18">
        <f>IF('11в'!E13=0,0,IF('11в'!E13&gt;6.45,0,IF('11в'!E13&lt;3.15,70,LOOKUP('11в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7" s="18">
        <f>IF('11в'!C13="м",X47,IF('11в'!C13="ж",Y47,"*"))</f>
        <v>0</v>
      </c>
      <c r="X47" s="18">
        <f>IF('11в'!E13=0,0,IF('11в'!E13&gt;5.55,0,IF('11в'!E13&lt;2.55,70,LOOKUP('11в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7" s="18">
        <f>IF('11в'!E13=0,0,IF('11в'!E13&gt;6.3,0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7" s="18">
        <f>IF('11в'!C13="м",AA47,IF('11в'!C13="ж",AB47,"*"))</f>
        <v>0</v>
      </c>
      <c r="AA47" s="18">
        <f>IF('11в'!E13=0,0,IF('11в'!E13&gt;5.45,0,IF('11в'!E13&lt;2.5,70,LOOKUP('11в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7" s="18">
        <f>IF('11в'!C13="м",AD47,IF('11в'!C13="ж",AE47,"*"))</f>
        <v>0</v>
      </c>
      <c r="AD47" s="18">
        <f>IF('11в'!E13=0,0,IF('11в'!E13&gt;5.35,0,IF('11в'!E13&lt;2.45,70,LOOKUP('11в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7" s="18">
        <f>IF('11в'!C13="м",AG47,IF('11в'!C13="ж",AH47,"*"))</f>
        <v>0</v>
      </c>
      <c r="AG47" s="18">
        <f>IF('11в'!E13=0,0,IF('11в'!E13&gt;5.25,0,IF('11в'!E13&lt;2.41,70,LOOKUP('11в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7" s="18">
        <f>IF('11в'!C13="м",AJ47,IF('11в'!C13="ж",AK47,"*"))</f>
        <v>0</v>
      </c>
      <c r="AJ47" s="18">
        <f>IF('11в'!E13=0,0,IF('11в'!E13&gt;5.15,0,IF('11в'!E13&lt;2.38,70,LOOKUP('11в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7" s="18">
        <f t="shared" si="11"/>
        <v>0</v>
      </c>
    </row>
    <row r="48" spans="1:38" ht="12.75" hidden="1" x14ac:dyDescent="0.2">
      <c r="B48" s="17"/>
      <c r="C48" s="15"/>
      <c r="D48" s="16"/>
      <c r="E48" s="18">
        <f>IF('11в'!C14="м",F48,IF('11в'!C14="ж",G48,"*"))</f>
        <v>7</v>
      </c>
      <c r="F48" s="18">
        <f>IF('11в'!E14=0,0,IF('11в'!E14&gt;7.2,0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48" s="18">
        <f>IF('11в'!E14=0,0,IF('11в'!E14&gt;7.55,0,IF('11в'!E14&lt;4.1,70,LOOKUP('11в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H48" s="18">
        <f>IF('11в'!C14="м",I48,IF('11в'!C14="ж",J48,"*"))</f>
        <v>4</v>
      </c>
      <c r="I48" s="18">
        <f>IF('11в'!E14=0,0,IF('11в'!E14&gt;7.1,0,IF('11в'!E14&lt;3.35,70,LOOKUP('11в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48" s="18">
        <f>IF('11в'!E14=0,0,IF('11в'!E14&gt;7.4,0,IF('11в'!E14&lt;3.55,70,LOOKUP('11в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K48" s="18">
        <f>IF('11в'!C14="м",L48,IF('11в'!C14="ж",M48,"*"))</f>
        <v>3</v>
      </c>
      <c r="L48" s="18">
        <f>IF('11в'!E14=0,0,IF('11в'!E14&gt;7.05,0,IF('11в'!E14&lt;3.3,70,LOOKUP('11в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48" s="18">
        <f>IF('11в'!E14=0,0,IF('11в'!E14&gt;7.35,0,IF('11в'!E14&lt;3.5,70,LOOKUP('11в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N48" s="18">
        <f>IF('11в'!C14="м",O48,IF('11в'!C14="ж",P48,"*"))</f>
        <v>2</v>
      </c>
      <c r="O48" s="18">
        <f>IF('11в'!E14=0,0,IF('11в'!E14&gt;7,0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48" s="18">
        <f>IF('11в'!E14=0,0,IF('11в'!E14&gt;7.3,0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Q48" s="18">
        <f>IF('11в'!C14="м",R48,IF('11в'!C14="ж",S48,"*"))</f>
        <v>0</v>
      </c>
      <c r="R48" s="18">
        <f>IF('11в'!E14=0,0,IF('11в'!E14&gt;6.4,0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8" s="18">
        <f>IF('11в'!E14=0,0,IF('11в'!E14&gt;7.05,0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48" s="18">
        <f>IF('11в'!C14="м",U48,IF('11в'!C14="ж",V48,"*"))</f>
        <v>0</v>
      </c>
      <c r="U48" s="18">
        <f>IF('11в'!E14=0,0,IF('11в'!E14&gt;6.15,0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8" s="18">
        <f>IF('11в'!E14=0,0,IF('11в'!E14&gt;6.45,0,IF('11в'!E14&lt;3.15,70,LOOKUP('11в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8" s="18">
        <f>IF('11в'!C14="м",X48,IF('11в'!C14="ж",Y48,"*"))</f>
        <v>0</v>
      </c>
      <c r="X48" s="18">
        <f>IF('11в'!E14=0,0,IF('11в'!E14&gt;5.55,0,IF('11в'!E14&lt;2.55,70,LOOKUP('11в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8" s="18">
        <f>IF('11в'!E14=0,0,IF('11в'!E14&gt;6.3,0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8" s="18">
        <f>IF('11в'!C14="м",AA48,IF('11в'!C14="ж",AB48,"*"))</f>
        <v>0</v>
      </c>
      <c r="AA48" s="18">
        <f>IF('11в'!E14=0,0,IF('11в'!E14&gt;5.45,0,IF('11в'!E14&lt;2.5,70,LOOKUP('11в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8" s="18">
        <f>IF('11в'!C14="м",AD48,IF('11в'!C14="ж",AE48,"*"))</f>
        <v>0</v>
      </c>
      <c r="AD48" s="18">
        <f>IF('11в'!E14=0,0,IF('11в'!E14&gt;5.35,0,IF('11в'!E14&lt;2.45,70,LOOKUP('11в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8" s="18">
        <f>IF('11в'!C14="м",AG48,IF('11в'!C14="ж",AH48,"*"))</f>
        <v>0</v>
      </c>
      <c r="AG48" s="18">
        <f>IF('11в'!E14=0,0,IF('11в'!E14&gt;5.25,0,IF('11в'!E14&lt;2.41,70,LOOKUP('11в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8" s="18">
        <f>IF('11в'!C14="м",AJ48,IF('11в'!C14="ж",AK48,"*"))</f>
        <v>0</v>
      </c>
      <c r="AJ48" s="18">
        <f>IF('11в'!E14=0,0,IF('11в'!E14&gt;5.15,0,IF('11в'!E14&lt;2.38,70,LOOKUP('11в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8" s="18">
        <f t="shared" si="11"/>
        <v>0</v>
      </c>
    </row>
    <row r="49" spans="2:38" ht="12.75" hidden="1" x14ac:dyDescent="0.2">
      <c r="B49" s="17"/>
      <c r="C49" s="15"/>
      <c r="D49" s="16"/>
      <c r="E49" s="18">
        <f>IF('11в'!C15="м",F49,IF('11в'!C15="ж",G49,"*"))</f>
        <v>19</v>
      </c>
      <c r="F49" s="18">
        <f>IF('11в'!E15=0,0,IF('11в'!E15&gt;7.2,0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G49" s="18">
        <f>IF('11в'!E15=0,0,IF('11в'!E15&gt;7.55,0,IF('11в'!E15&lt;4.1,70,LOOKUP('11в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19</v>
      </c>
      <c r="H49" s="18">
        <f>IF('11в'!C15="м",I49,IF('11в'!C15="ж",J49,"*"))</f>
        <v>15</v>
      </c>
      <c r="I49" s="18">
        <f>IF('11в'!E15=0,0,IF('11в'!E15&gt;7.1,0,IF('11в'!E15&lt;3.35,70,LOOKUP('11в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J49" s="18">
        <f>IF('11в'!E15=0,0,IF('11в'!E15&gt;7.4,0,IF('11в'!E15&lt;3.55,70,LOOKUP('11в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K49" s="18">
        <f>IF('11в'!C15="м",L49,IF('11в'!C15="ж",M49,"*"))</f>
        <v>14</v>
      </c>
      <c r="L49" s="18">
        <f>IF('11в'!E15=0,0,IF('11в'!E15&gt;7.05,0,IF('11в'!E15&lt;3.3,70,LOOKUP('11в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M49" s="18">
        <f>IF('11в'!E15=0,0,IF('11в'!E15&gt;7.35,0,IF('11в'!E15&lt;3.5,70,LOOKUP('11в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N49" s="18">
        <f>IF('11в'!C15="м",O49,IF('11в'!C15="ж",P49,"*"))</f>
        <v>13</v>
      </c>
      <c r="O49" s="18">
        <f>IF('11в'!E15=0,0,IF('11в'!E15&gt;7,0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P49" s="18">
        <f>IF('11в'!E15=0,0,IF('11в'!E15&gt;7.3,0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Q49" s="18">
        <f>IF('11в'!C15="м",R49,IF('11в'!C15="ж",S49,"*"))</f>
        <v>8</v>
      </c>
      <c r="R49" s="18">
        <f>IF('11в'!E15=0,0,IF('11в'!E15&gt;6.4,0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</v>
      </c>
      <c r="S49" s="18">
        <f>IF('11в'!E15=0,0,IF('11в'!E15&gt;7.05,0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8</v>
      </c>
      <c r="T49" s="18">
        <f>IF('11в'!C15="м",U49,IF('11в'!C15="ж",V49,"*"))</f>
        <v>4</v>
      </c>
      <c r="U49" s="18">
        <f>IF('11в'!E15=0,0,IF('11в'!E15&gt;6.15,0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9" s="18">
        <f>IF('11в'!E15=0,0,IF('11в'!E15&gt;6.45,0,IF('11в'!E15&lt;3.15,70,LOOKUP('11в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W49" s="18">
        <f>IF('11в'!C15="м",X49,IF('11в'!C15="ж",Y49,"*"))</f>
        <v>1</v>
      </c>
      <c r="X49" s="18">
        <f>IF('11в'!E15=0,0,IF('11в'!E15&gt;5.55,0,IF('11в'!E15&lt;2.55,70,LOOKUP('11в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9" s="18">
        <f>IF('11в'!E15=0,0,IF('11в'!E15&gt;6.3,0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</v>
      </c>
      <c r="Z49" s="18">
        <f>IF('11в'!C15="м",AA49,IF('11в'!C15="ж",AB49,"*"))</f>
        <v>0</v>
      </c>
      <c r="AA49" s="18">
        <f>IF('11в'!E15=0,0,IF('11в'!E15&gt;5.45,0,IF('11в'!E15&lt;2.5,70,LOOKUP('11в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9" s="18">
        <f>IF('11в'!C15="м",AD49,IF('11в'!C15="ж",AE49,"*"))</f>
        <v>0</v>
      </c>
      <c r="AD49" s="18">
        <f>IF('11в'!E15=0,0,IF('11в'!E15&gt;5.35,0,IF('11в'!E15&lt;2.45,70,LOOKUP('11в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9" s="18">
        <f>IF('11в'!C15="м",AG49,IF('11в'!C15="ж",AH49,"*"))</f>
        <v>0</v>
      </c>
      <c r="AG49" s="18">
        <f>IF('11в'!E15=0,0,IF('11в'!E15&gt;5.25,0,IF('11в'!E15&lt;2.41,70,LOOKUP('11в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9" s="18">
        <f>IF('11в'!C15="м",AJ49,IF('11в'!C15="ж",AK49,"*"))</f>
        <v>0</v>
      </c>
      <c r="AJ49" s="18">
        <f>IF('11в'!E15=0,0,IF('11в'!E15&gt;5.15,0,IF('11в'!E15&lt;2.38,70,LOOKUP('11в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9" s="18">
        <f t="shared" si="11"/>
        <v>0</v>
      </c>
    </row>
    <row r="50" spans="2:38" ht="12.75" hidden="1" x14ac:dyDescent="0.2">
      <c r="B50" s="17"/>
      <c r="C50" s="15"/>
      <c r="D50" s="16"/>
      <c r="E50" s="18">
        <f>IF('11в'!C16="м",F50,IF('11в'!C16="ж",G50,"*"))</f>
        <v>14</v>
      </c>
      <c r="F50" s="18">
        <f>IF('11в'!E16=0,0,IF('11в'!E16&gt;7.2,0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G50" s="18">
        <f>IF('11в'!E16=0,0,IF('11в'!E16&gt;7.55,0,IF('11в'!E16&lt;4.1,70,LOOKUP('11в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23</v>
      </c>
      <c r="H50" s="18">
        <f>IF('11в'!C16="м",I50,IF('11в'!C16="ж",J50,"*"))</f>
        <v>12</v>
      </c>
      <c r="I50" s="18">
        <f>IF('11в'!E16=0,0,IF('11в'!E16&gt;7.1,0,IF('11в'!E16&lt;3.35,70,LOOKUP('11в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J50" s="18">
        <f>IF('11в'!E16=0,0,IF('11в'!E16&gt;7.4,0,IF('11в'!E16&lt;3.55,70,LOOKUP('11в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19</v>
      </c>
      <c r="K50" s="18">
        <f>IF('11в'!C16="м",L50,IF('11в'!C16="ж",M50,"*"))</f>
        <v>11</v>
      </c>
      <c r="L50" s="18">
        <f>IF('11в'!E16=0,0,IF('11в'!E16&gt;7.05,0,IF('11в'!E16&lt;3.3,70,LOOKUP('11в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M50" s="18">
        <f>IF('11в'!E16=0,0,IF('11в'!E16&gt;7.35,0,IF('11в'!E16&lt;3.5,70,LOOKUP('11в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N50" s="18">
        <f>IF('11в'!C16="м",O50,IF('11в'!C16="ж",P50,"*"))</f>
        <v>10</v>
      </c>
      <c r="O50" s="18">
        <f>IF('11в'!E16=0,0,IF('11в'!E16&gt;7,0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P50" s="18">
        <f>IF('11в'!E16=0,0,IF('11в'!E16&gt;7.3,0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Q50" s="18">
        <f>IF('11в'!C16="м",R50,IF('11в'!C16="ж",S50,"*"))</f>
        <v>6</v>
      </c>
      <c r="R50" s="18">
        <f>IF('11в'!E16=0,0,IF('11в'!E16&gt;6.4,0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</v>
      </c>
      <c r="S50" s="18">
        <f>IF('11в'!E16=0,0,IF('11в'!E16&gt;7.05,0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12</v>
      </c>
      <c r="T50" s="18">
        <f>IF('11в'!C16="м",U50,IF('11в'!C16="ж",V50,"*"))</f>
        <v>1</v>
      </c>
      <c r="U50" s="18">
        <f>IF('11в'!E16=0,0,IF('11в'!E16&gt;6.15,0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</v>
      </c>
      <c r="V50" s="18">
        <f>IF('11в'!E16=0,0,IF('11в'!E16&gt;6.45,0,IF('11в'!E16&lt;3.15,70,LOOKUP('11в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W50" s="18">
        <f>IF('11в'!C16="м",X50,IF('11в'!C16="ж",Y50,"*"))</f>
        <v>0</v>
      </c>
      <c r="X50" s="18">
        <f>IF('11в'!E16=0,0,IF('11в'!E16&gt;5.55,0,IF('11в'!E16&lt;2.55,70,LOOKUP('11в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0" s="18">
        <f>IF('11в'!E16=0,0,IF('11в'!E16&gt;6.3,0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Z50" s="18">
        <f>IF('11в'!C16="м",AA50,IF('11в'!C16="ж",AB50,"*"))</f>
        <v>0</v>
      </c>
      <c r="AA50" s="18">
        <f>IF('11в'!E16=0,0,IF('11в'!E16&gt;5.45,0,IF('11в'!E16&lt;2.5,70,LOOKUP('11в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C50" s="18">
        <f>IF('11в'!C16="м",AD50,IF('11в'!C16="ж",AE50,"*"))</f>
        <v>0</v>
      </c>
      <c r="AD50" s="18">
        <f>IF('11в'!E16=0,0,IF('11в'!E16&gt;5.35,0,IF('11в'!E16&lt;2.45,70,LOOKUP('11в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F50" s="18">
        <f>IF('11в'!C16="м",AG50,IF('11в'!C16="ж",AH50,"*"))</f>
        <v>0</v>
      </c>
      <c r="AG50" s="18">
        <f>IF('11в'!E16=0,0,IF('11в'!E16&gt;5.25,0,IF('11в'!E16&lt;2.41,70,LOOKUP('11в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0" s="18">
        <f>IF('11в'!C16="м",AJ50,IF('11в'!C16="ж",AK50,"*"))</f>
        <v>0</v>
      </c>
      <c r="AJ50" s="18">
        <f>IF('11в'!E16=0,0,IF('11в'!E16&gt;5.15,0,IF('11в'!E16&lt;2.38,70,LOOKUP('11в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0" s="18">
        <f t="shared" si="11"/>
        <v>0</v>
      </c>
    </row>
    <row r="51" spans="2:38" ht="12.75" hidden="1" x14ac:dyDescent="0.2">
      <c r="B51" s="17"/>
      <c r="C51" s="15"/>
      <c r="D51" s="16"/>
      <c r="E51" s="18">
        <f>IF('11в'!C17="м",F51,IF('11в'!C17="ж",G51,"*"))</f>
        <v>12</v>
      </c>
      <c r="F51" s="18">
        <f>IF('11в'!E17=0,0,IF('11в'!E17&gt;7.2,0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G51" s="18">
        <f>IF('11в'!E17=0,0,IF('11в'!E17&gt;7.55,0,IF('11в'!E17&lt;4.1,70,LOOKUP('11в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H51" s="18">
        <f>IF('11в'!C17="м",I51,IF('11в'!C17="ж",J51,"*"))</f>
        <v>10</v>
      </c>
      <c r="I51" s="18">
        <f>IF('11в'!E17=0,0,IF('11в'!E17&gt;7.1,0,IF('11в'!E17&lt;3.35,70,LOOKUP('11в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J51" s="18">
        <f>IF('11в'!E17=0,0,IF('11в'!E17&gt;7.4,0,IF('11в'!E17&lt;3.55,70,LOOKUP('11в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K51" s="18">
        <f>IF('11в'!C17="м",L51,IF('11в'!C17="ж",M51,"*"))</f>
        <v>9</v>
      </c>
      <c r="L51" s="18">
        <f>IF('11в'!E17=0,0,IF('11в'!E17&gt;7.05,0,IF('11в'!E17&lt;3.3,70,LOOKUP('11в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M51" s="18">
        <f>IF('11в'!E17=0,0,IF('11в'!E17&gt;7.35,0,IF('11в'!E17&lt;3.5,70,LOOKUP('11в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N51" s="18">
        <f>IF('11в'!C17="м",O51,IF('11в'!C17="ж",P51,"*"))</f>
        <v>8</v>
      </c>
      <c r="O51" s="18">
        <f>IF('11в'!E17=0,0,IF('11в'!E17&gt;7,0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P51" s="18">
        <f>IF('11в'!E17=0,0,IF('11в'!E17&gt;7.3,0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Q51" s="18">
        <f>IF('11в'!C17="м",R51,IF('11в'!C17="ж",S51,"*"))</f>
        <v>4</v>
      </c>
      <c r="R51" s="18">
        <f>IF('11в'!E17=0,0,IF('11в'!E17&gt;6.4,0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</v>
      </c>
      <c r="S51" s="18">
        <f>IF('11в'!E17=0,0,IF('11в'!E17&gt;7.05,0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T51" s="18">
        <f>IF('11в'!C17="м",U51,IF('11в'!C17="ж",V51,"*"))</f>
        <v>0</v>
      </c>
      <c r="U51" s="18">
        <f>IF('11в'!E17=0,0,IF('11в'!E17&gt;6.15,0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1" s="18">
        <f>IF('11в'!E17=0,0,IF('11в'!E17&gt;6.45,0,IF('11в'!E17&lt;3.15,70,LOOKUP('11в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</v>
      </c>
      <c r="W51" s="18">
        <f>IF('11в'!C17="м",X51,IF('11в'!C17="ж",Y51,"*"))</f>
        <v>0</v>
      </c>
      <c r="X51" s="18">
        <f>IF('11в'!E17=0,0,IF('11в'!E17&gt;5.55,0,IF('11в'!E17&lt;2.55,70,LOOKUP('11в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1" s="18">
        <f>IF('11в'!E17=0,0,IF('11в'!E17&gt;6.3,0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</v>
      </c>
      <c r="Z51" s="18">
        <f>IF('11в'!C17="м",AA51,IF('11в'!C17="ж",AB51,"*"))</f>
        <v>0</v>
      </c>
      <c r="AA51" s="18">
        <f>IF('11в'!E17=0,0,IF('11в'!E17&gt;5.45,0,IF('11в'!E17&lt;2.5,70,LOOKUP('11в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1" s="18">
        <f>IF('11в'!C17="м",AD51,IF('11в'!C17="ж",AE51,"*"))</f>
        <v>0</v>
      </c>
      <c r="AD51" s="18">
        <f>IF('11в'!E17=0,0,IF('11в'!E17&gt;5.35,0,IF('11в'!E17&lt;2.45,70,LOOKUP('11в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1" s="18">
        <f>IF('11в'!C17="м",AG51,IF('11в'!C17="ж",AH51,"*"))</f>
        <v>0</v>
      </c>
      <c r="AG51" s="18">
        <f>IF('11в'!E17=0,0,IF('11в'!E17&gt;5.25,0,IF('11в'!E17&lt;2.41,70,LOOKUP('11в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1" s="18">
        <f>IF('11в'!C17="м",AJ51,IF('11в'!C17="ж",AK51,"*"))</f>
        <v>0</v>
      </c>
      <c r="AJ51" s="18">
        <f>IF('11в'!E17=0,0,IF('11в'!E17&gt;5.15,0,IF('11в'!E17&lt;2.38,70,LOOKUP('11в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1" s="18">
        <f t="shared" si="11"/>
        <v>0</v>
      </c>
    </row>
    <row r="52" spans="2:38" ht="12.75" hidden="1" x14ac:dyDescent="0.2">
      <c r="B52" s="17"/>
      <c r="C52" s="15"/>
      <c r="D52" s="16"/>
      <c r="E52" s="18">
        <f>IF('11в'!C18="м",F52,IF('11в'!C18="ж",G52,"*"))</f>
        <v>5</v>
      </c>
      <c r="F52" s="18">
        <f>IF('11в'!E18=0,0,IF('11в'!E18&gt;7.2,0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G52" s="18">
        <f>IF('11в'!E18=0,0,IF('11в'!E18&gt;7.55,0,IF('11в'!E18&lt;4.1,70,LOOKUP('11в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H52" s="18">
        <f>IF('11в'!C18="м",I52,IF('11в'!C18="ж",J52,"*"))</f>
        <v>3</v>
      </c>
      <c r="I52" s="18">
        <f>IF('11в'!E18=0,0,IF('11в'!E18&gt;7.1,0,IF('11в'!E18&lt;3.35,70,LOOKUP('11в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J52" s="18">
        <f>IF('11в'!E18=0,0,IF('11в'!E18&gt;7.4,0,IF('11в'!E18&lt;3.55,70,LOOKUP('11в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K52" s="18">
        <f>IF('11в'!C18="м",L52,IF('11в'!C18="ж",M52,"*"))</f>
        <v>2</v>
      </c>
      <c r="L52" s="18">
        <f>IF('11в'!E18=0,0,IF('11в'!E18&gt;7.05,0,IF('11в'!E18&lt;3.3,70,LOOKUP('11в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M52" s="18">
        <f>IF('11в'!E18=0,0,IF('11в'!E18&gt;7.35,0,IF('11в'!E18&lt;3.5,70,LOOKUP('11в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N52" s="18">
        <f>IF('11в'!C18="м",O52,IF('11в'!C18="ж",P52,"*"))</f>
        <v>1</v>
      </c>
      <c r="O52" s="18">
        <f>IF('11в'!E18=0,0,IF('11в'!E18&gt;7,0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</v>
      </c>
      <c r="P52" s="18">
        <f>IF('11в'!E18=0,0,IF('11в'!E18&gt;7.3,0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Q52" s="18">
        <f>IF('11в'!C18="м",R52,IF('11в'!C18="ж",S52,"*"))</f>
        <v>0</v>
      </c>
      <c r="R52" s="18">
        <f>IF('11в'!E18=0,0,IF('11в'!E18&gt;6.4,0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2" s="18">
        <f>IF('11в'!E18=0,0,IF('11в'!E18&gt;7.05,0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</v>
      </c>
      <c r="T52" s="18">
        <f>IF('11в'!C18="м",U52,IF('11в'!C18="ж",V52,"*"))</f>
        <v>0</v>
      </c>
      <c r="U52" s="18">
        <f>IF('11в'!E18=0,0,IF('11в'!E18&gt;6.15,0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2" s="18">
        <f>IF('11в'!E18=0,0,IF('11в'!E18&gt;6.45,0,IF('11в'!E18&lt;3.15,70,LOOKUP('11в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2" s="18">
        <f>IF('11в'!C18="м",X52,IF('11в'!C18="ж",Y52,"*"))</f>
        <v>0</v>
      </c>
      <c r="X52" s="18">
        <f>IF('11в'!E18=0,0,IF('11в'!E18&gt;5.55,0,IF('11в'!E18&lt;2.55,70,LOOKUP('11в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2" s="18">
        <f>IF('11в'!E18=0,0,IF('11в'!E18&gt;6.3,0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2" s="18">
        <f>IF('11в'!C18="м",AA52,IF('11в'!C18="ж",AB52,"*"))</f>
        <v>0</v>
      </c>
      <c r="AA52" s="18">
        <f>IF('11в'!E18=0,0,IF('11в'!E18&gt;5.45,0,IF('11в'!E18&lt;2.5,70,LOOKUP('11в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2" s="18">
        <f>IF('11в'!C18="м",AD52,IF('11в'!C18="ж",AE52,"*"))</f>
        <v>0</v>
      </c>
      <c r="AD52" s="18">
        <f>IF('11в'!E18=0,0,IF('11в'!E18&gt;5.35,0,IF('11в'!E18&lt;2.45,70,LOOKUP('11в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2" s="18">
        <f>IF('11в'!C18="м",AG52,IF('11в'!C18="ж",AH52,"*"))</f>
        <v>0</v>
      </c>
      <c r="AG52" s="18">
        <f>IF('11в'!E18=0,0,IF('11в'!E18&gt;5.25,0,IF('11в'!E18&lt;2.41,70,LOOKUP('11в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2" s="18">
        <f>IF('11в'!C18="м",AJ52,IF('11в'!C18="ж",AK52,"*"))</f>
        <v>0</v>
      </c>
      <c r="AJ52" s="18">
        <f>IF('11в'!E18=0,0,IF('11в'!E18&gt;5.15,0,IF('11в'!E18&lt;2.38,70,LOOKUP('11в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2" s="18">
        <f t="shared" si="11"/>
        <v>0</v>
      </c>
    </row>
    <row r="53" spans="2:38" ht="12.75" hidden="1" x14ac:dyDescent="0.2">
      <c r="B53" s="17"/>
      <c r="C53" s="15"/>
      <c r="D53" s="16"/>
      <c r="E53" s="18">
        <f>IF('11в'!C19="м",F53,IF('11в'!C19="ж",G53,"*"))</f>
        <v>14</v>
      </c>
      <c r="F53" s="18">
        <f>IF('11в'!E19=0,0,IF('11в'!E19&gt;7.2,0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G53" s="18">
        <f>IF('11в'!E19=0,0,IF('11в'!E19&gt;7.55,0,IF('11в'!E19&lt;4.1,70,LOOKUP('11в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23</v>
      </c>
      <c r="H53" s="18">
        <f>IF('11в'!C19="м",I53,IF('11в'!C19="ж",J53,"*"))</f>
        <v>12</v>
      </c>
      <c r="I53" s="18">
        <f>IF('11в'!E19=0,0,IF('11в'!E19&gt;7.1,0,IF('11в'!E19&lt;3.35,70,LOOKUP('11в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J53" s="18">
        <f>IF('11в'!E19=0,0,IF('11в'!E19&gt;7.4,0,IF('11в'!E19&lt;3.55,70,LOOKUP('11в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19</v>
      </c>
      <c r="K53" s="18">
        <f>IF('11в'!C19="м",L53,IF('11в'!C19="ж",M53,"*"))</f>
        <v>11</v>
      </c>
      <c r="L53" s="18">
        <f>IF('11в'!E19=0,0,IF('11в'!E19&gt;7.05,0,IF('11в'!E19&lt;3.3,70,LOOKUP('11в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M53" s="18">
        <f>IF('11в'!E19=0,0,IF('11в'!E19&gt;7.35,0,IF('11в'!E19&lt;3.5,70,LOOKUP('11в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N53" s="18">
        <f>IF('11в'!C19="м",O53,IF('11в'!C19="ж",P53,"*"))</f>
        <v>10</v>
      </c>
      <c r="O53" s="18">
        <f>IF('11в'!E19=0,0,IF('11в'!E19&gt;7,0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P53" s="18">
        <f>IF('11в'!E19=0,0,IF('11в'!E19&gt;7.3,0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Q53" s="18">
        <f>IF('11в'!C19="м",R53,IF('11в'!C19="ж",S53,"*"))</f>
        <v>6</v>
      </c>
      <c r="R53" s="18">
        <f>IF('11в'!E19=0,0,IF('11в'!E19&gt;6.4,0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</v>
      </c>
      <c r="S53" s="18">
        <f>IF('11в'!E19=0,0,IF('11в'!E19&gt;7.05,0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11</v>
      </c>
      <c r="T53" s="18">
        <f>IF('11в'!C19="м",U53,IF('11в'!C19="ж",V53,"*"))</f>
        <v>1</v>
      </c>
      <c r="U53" s="18">
        <f>IF('11в'!E19=0,0,IF('11в'!E19&gt;6.15,0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</v>
      </c>
      <c r="V53" s="18">
        <f>IF('11в'!E19=0,0,IF('11в'!E19&gt;6.45,0,IF('11в'!E19&lt;3.15,70,LOOKUP('11в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W53" s="18">
        <f>IF('11в'!C19="м",X53,IF('11в'!C19="ж",Y53,"*"))</f>
        <v>0</v>
      </c>
      <c r="X53" s="18">
        <f>IF('11в'!E19=0,0,IF('11в'!E19&gt;5.55,0,IF('11в'!E19&lt;2.55,70,LOOKUP('11в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3" s="18">
        <f>IF('11в'!E19=0,0,IF('11в'!E19&gt;6.3,0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Z53" s="18">
        <f>IF('11в'!C19="м",AA53,IF('11в'!C19="ж",AB53,"*"))</f>
        <v>0</v>
      </c>
      <c r="AA53" s="18">
        <f>IF('11в'!E19=0,0,IF('11в'!E19&gt;5.45,0,IF('11в'!E19&lt;2.5,70,LOOKUP('11в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C53" s="18">
        <f>IF('11в'!C19="м",AD53,IF('11в'!C19="ж",AE53,"*"))</f>
        <v>0</v>
      </c>
      <c r="AD53" s="18">
        <f>IF('11в'!E19=0,0,IF('11в'!E19&gt;5.35,0,IF('11в'!E19&lt;2.45,70,LOOKUP('11в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F53" s="18">
        <f>IF('11в'!C19="м",AG53,IF('11в'!C19="ж",AH53,"*"))</f>
        <v>0</v>
      </c>
      <c r="AG53" s="18">
        <f>IF('11в'!E19=0,0,IF('11в'!E19&gt;5.25,0,IF('11в'!E19&lt;2.41,70,LOOKUP('11в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3" s="18">
        <f>IF('11в'!C19="м",AJ53,IF('11в'!C19="ж",AK53,"*"))</f>
        <v>0</v>
      </c>
      <c r="AJ53" s="18">
        <f>IF('11в'!E19=0,0,IF('11в'!E19&gt;5.15,0,IF('11в'!E19&lt;2.38,70,LOOKUP('11в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3" s="18">
        <f t="shared" si="11"/>
        <v>0</v>
      </c>
    </row>
    <row r="54" spans="2:38" ht="12.75" hidden="1" x14ac:dyDescent="0.2">
      <c r="B54" s="17"/>
      <c r="C54" s="15"/>
      <c r="D54" s="16"/>
      <c r="E54" s="18">
        <f>IF('11в'!C20="м",F54,IF('11в'!C20="ж",G54,"*"))</f>
        <v>10</v>
      </c>
      <c r="F54" s="18">
        <f>IF('11в'!E20=0,0,IF('11в'!E20&gt;7.2,0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G54" s="18">
        <f>IF('11в'!E20=0,0,IF('11в'!E20&gt;7.55,0,IF('11в'!E20&lt;4.1,70,LOOKUP('11в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H54" s="18">
        <f>IF('11в'!C20="м",I54,IF('11в'!C20="ж",J54,"*"))</f>
        <v>8</v>
      </c>
      <c r="I54" s="18">
        <f>IF('11в'!E20=0,0,IF('11в'!E20&gt;7.1,0,IF('11в'!E20&lt;3.35,70,LOOKUP('11в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J54" s="18">
        <f>IF('11в'!E20=0,0,IF('11в'!E20&gt;7.4,0,IF('11в'!E20&lt;3.55,70,LOOKUP('11в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K54" s="18">
        <f>IF('11в'!C20="м",L54,IF('11в'!C20="ж",M54,"*"))</f>
        <v>7</v>
      </c>
      <c r="L54" s="18">
        <f>IF('11в'!E20=0,0,IF('11в'!E20&gt;7.05,0,IF('11в'!E20&lt;3.3,70,LOOKUP('11в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M54" s="18">
        <f>IF('11в'!E20=0,0,IF('11в'!E20&gt;7.35,0,IF('11в'!E20&lt;3.5,70,LOOKUP('11в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N54" s="18">
        <f>IF('11в'!C20="м",O54,IF('11в'!C20="ж",P54,"*"))</f>
        <v>6</v>
      </c>
      <c r="O54" s="18">
        <f>IF('11в'!E20=0,0,IF('11в'!E20&gt;7,0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</v>
      </c>
      <c r="P54" s="18">
        <f>IF('11в'!E20=0,0,IF('11в'!E20&gt;7.3,0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Q54" s="18">
        <f>IF('11в'!C20="м",R54,IF('11в'!C20="ж",S54,"*"))</f>
        <v>2</v>
      </c>
      <c r="R54" s="18">
        <f>IF('11в'!E20=0,0,IF('11в'!E20&gt;6.4,0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</v>
      </c>
      <c r="S54" s="18">
        <f>IF('11в'!E20=0,0,IF('11в'!E20&gt;7.05,0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7</v>
      </c>
      <c r="T54" s="18">
        <f>IF('11в'!C20="м",U54,IF('11в'!C20="ж",V54,"*"))</f>
        <v>0</v>
      </c>
      <c r="U54" s="18">
        <f>IF('11в'!E20=0,0,IF('11в'!E20&gt;6.15,0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4" s="18">
        <f>IF('11в'!E20=0,0,IF('11в'!E20&gt;6.45,0,IF('11в'!E20&lt;3.15,70,LOOKUP('11в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</v>
      </c>
      <c r="W54" s="18">
        <f>IF('11в'!C20="м",X54,IF('11в'!C20="ж",Y54,"*"))</f>
        <v>0</v>
      </c>
      <c r="X54" s="18">
        <f>IF('11в'!E20=0,0,IF('11в'!E20&gt;5.55,0,IF('11в'!E20&lt;2.55,70,LOOKUP('11в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4" s="18">
        <f>IF('11в'!E20=0,0,IF('11в'!E20&gt;6.3,0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4" s="18">
        <f>IF('11в'!C20="м",AA54,IF('11в'!C20="ж",AB54,"*"))</f>
        <v>0</v>
      </c>
      <c r="AA54" s="18">
        <f>IF('11в'!E20=0,0,IF('11в'!E20&gt;5.45,0,IF('11в'!E20&lt;2.5,70,LOOKUP('11в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4" s="18">
        <f>IF('11в'!C20="м",AD54,IF('11в'!C20="ж",AE54,"*"))</f>
        <v>0</v>
      </c>
      <c r="AD54" s="18">
        <f>IF('11в'!E20=0,0,IF('11в'!E20&gt;5.35,0,IF('11в'!E20&lt;2.45,70,LOOKUP('11в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4" s="18">
        <f>IF('11в'!C20="м",AG54,IF('11в'!C20="ж",AH54,"*"))</f>
        <v>0</v>
      </c>
      <c r="AG54" s="18">
        <f>IF('11в'!E20=0,0,IF('11в'!E20&gt;5.25,0,IF('11в'!E20&lt;2.41,70,LOOKUP('11в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4" s="18">
        <f>IF('11в'!C20="м",AJ54,IF('11в'!C20="ж",AK54,"*"))</f>
        <v>0</v>
      </c>
      <c r="AJ54" s="18">
        <f>IF('11в'!E20=0,0,IF('11в'!E20&gt;5.15,0,IF('11в'!E20&lt;2.38,70,LOOKUP('11в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4" s="18">
        <f t="shared" si="11"/>
        <v>0</v>
      </c>
    </row>
    <row r="55" spans="2:38" ht="12.75" hidden="1" x14ac:dyDescent="0.2">
      <c r="B55" s="17"/>
      <c r="C55" s="15"/>
      <c r="D55" s="16"/>
      <c r="E55" s="18">
        <f>IF('11в'!C21="м",F55,IF('11в'!C21="ж",G55,"*"))</f>
        <v>5</v>
      </c>
      <c r="F55" s="18">
        <f>IF('11в'!E21=0,0,IF('11в'!E21&gt;7.2,0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G55" s="18">
        <f>IF('11в'!E21=0,0,IF('11в'!E21&gt;7.55,0,IF('11в'!E21&lt;4.1,70,LOOKUP('11в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H55" s="18">
        <f>IF('11в'!C21="м",I55,IF('11в'!C21="ж",J55,"*"))</f>
        <v>3</v>
      </c>
      <c r="I55" s="18">
        <f>IF('11в'!E21=0,0,IF('11в'!E21&gt;7.1,0,IF('11в'!E21&lt;3.35,70,LOOKUP('11в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J55" s="18">
        <f>IF('11в'!E21=0,0,IF('11в'!E21&gt;7.4,0,IF('11в'!E21&lt;3.55,70,LOOKUP('11в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K55" s="18">
        <f>IF('11в'!C21="м",L55,IF('11в'!C21="ж",M55,"*"))</f>
        <v>2</v>
      </c>
      <c r="L55" s="18">
        <f>IF('11в'!E21=0,0,IF('11в'!E21&gt;7.05,0,IF('11в'!E21&lt;3.3,70,LOOKUP('11в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M55" s="18">
        <f>IF('11в'!E21=0,0,IF('11в'!E21&gt;7.35,0,IF('11в'!E21&lt;3.5,70,LOOKUP('11в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N55" s="18">
        <f>IF('11в'!C21="м",O55,IF('11в'!C21="ж",P55,"*"))</f>
        <v>1</v>
      </c>
      <c r="O55" s="18">
        <f>IF('11в'!E21=0,0,IF('11в'!E21&gt;7,0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</v>
      </c>
      <c r="P55" s="18">
        <f>IF('11в'!E21=0,0,IF('11в'!E21&gt;7.3,0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Q55" s="18">
        <f>IF('11в'!C21="м",R55,IF('11в'!C21="ж",S55,"*"))</f>
        <v>0</v>
      </c>
      <c r="R55" s="18">
        <f>IF('11в'!E21=0,0,IF('11в'!E21&gt;6.4,0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5" s="18">
        <f>IF('11в'!E21=0,0,IF('11в'!E21&gt;7.05,0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</v>
      </c>
      <c r="T55" s="18">
        <f>IF('11в'!C21="м",U55,IF('11в'!C21="ж",V55,"*"))</f>
        <v>0</v>
      </c>
      <c r="U55" s="18">
        <f>IF('11в'!E21=0,0,IF('11в'!E21&gt;6.15,0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5" s="18">
        <f>IF('11в'!E21=0,0,IF('11в'!E21&gt;6.45,0,IF('11в'!E21&lt;3.15,70,LOOKUP('11в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5" s="18">
        <f>IF('11в'!C21="м",X55,IF('11в'!C21="ж",Y55,"*"))</f>
        <v>0</v>
      </c>
      <c r="X55" s="18">
        <f>IF('11в'!E21=0,0,IF('11в'!E21&gt;5.55,0,IF('11в'!E21&lt;2.55,70,LOOKUP('11в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5" s="18">
        <f>IF('11в'!E21=0,0,IF('11в'!E21&gt;6.3,0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5" s="18">
        <f>IF('11в'!C21="м",AA55,IF('11в'!C21="ж",AB55,"*"))</f>
        <v>0</v>
      </c>
      <c r="AA55" s="18">
        <f>IF('11в'!E21=0,0,IF('11в'!E21&gt;5.45,0,IF('11в'!E21&lt;2.5,70,LOOKUP('11в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5" s="18">
        <f>IF('11в'!C21="м",AD55,IF('11в'!C21="ж",AE55,"*"))</f>
        <v>0</v>
      </c>
      <c r="AD55" s="18">
        <f>IF('11в'!E21=0,0,IF('11в'!E21&gt;5.35,0,IF('11в'!E21&lt;2.45,70,LOOKUP('11в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5" s="18">
        <f>IF('11в'!C21="м",AG55,IF('11в'!C21="ж",AH55,"*"))</f>
        <v>0</v>
      </c>
      <c r="AG55" s="18">
        <f>IF('11в'!E21=0,0,IF('11в'!E21&gt;5.25,0,IF('11в'!E21&lt;2.41,70,LOOKUP('11в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5" s="18">
        <f>IF('11в'!C21="м",AJ55,IF('11в'!C21="ж",AK55,"*"))</f>
        <v>0</v>
      </c>
      <c r="AJ55" s="18">
        <f>IF('11в'!E21=0,0,IF('11в'!E21&gt;5.15,0,IF('11в'!E21&lt;2.38,70,LOOKUP('11в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5" s="18">
        <f t="shared" si="11"/>
        <v>0</v>
      </c>
    </row>
    <row r="56" spans="2:38" ht="12.75" hidden="1" x14ac:dyDescent="0.2">
      <c r="B56" s="17"/>
      <c r="C56" s="15"/>
      <c r="D56" s="16"/>
      <c r="E56" s="18" t="str">
        <f>IF('11в'!C22="м",F56,IF('11в'!C22="ж",G56,"*"))</f>
        <v>*</v>
      </c>
      <c r="F56" s="18">
        <f>IF('11в'!E22=0,0,IF('11в'!E22&gt;7.2,0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11в'!E22=0,0,IF('11в'!E22&gt;7.55,0,IF('11в'!E22&lt;4.1,70,LOOKUP('11в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IF('11в'!C22="м",I56,IF('11в'!C22="ж",J56,"*"))</f>
        <v>*</v>
      </c>
      <c r="I56" s="18">
        <f>IF('11в'!E22=0,0,IF('11в'!E22&gt;7.1,0,IF('11в'!E22&lt;3.35,70,LOOKUP('11в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11в'!E22=0,0,IF('11в'!E22&gt;7.4,0,IF('11в'!E22&lt;3.55,70,LOOKUP('11в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IF('11в'!C22="м",L56,IF('11в'!C22="ж",M56,"*"))</f>
        <v>*</v>
      </c>
      <c r="L56" s="18">
        <f>IF('11в'!E22=0,0,IF('11в'!E22&gt;7.05,0,IF('11в'!E22&lt;3.3,70,LOOKUP('11в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11в'!E22=0,0,IF('11в'!E22&gt;7.35,0,IF('11в'!E22&lt;3.5,70,LOOKUP('11в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IF('11в'!C22="м",O56,IF('11в'!C22="ж",P56,"*"))</f>
        <v>*</v>
      </c>
      <c r="O56" s="18">
        <f>IF('11в'!E22=0,0,IF('11в'!E22&gt;7,0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11в'!E22=0,0,IF('11в'!E22&gt;7.3,0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IF('11в'!C22="м",R56,IF('11в'!C22="ж",S56,"*"))</f>
        <v>*</v>
      </c>
      <c r="R56" s="18">
        <f>IF('11в'!E22=0,0,IF('11в'!E22&gt;6.4,0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11в'!E22=0,0,IF('11в'!E22&gt;7.05,0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IF('11в'!C22="м",U56,IF('11в'!C22="ж",V56,"*"))</f>
        <v>*</v>
      </c>
      <c r="U56" s="18">
        <f>IF('11в'!E22=0,0,IF('11в'!E22&gt;6.15,0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11в'!E22=0,0,IF('11в'!E22&gt;6.45,0,IF('11в'!E22&lt;3.15,70,LOOKUP('11в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IF('11в'!C22="м",X56,IF('11в'!C22="ж",Y56,"*"))</f>
        <v>*</v>
      </c>
      <c r="X56" s="18">
        <f>IF('11в'!E22=0,0,IF('11в'!E22&gt;5.55,0,IF('11в'!E22&lt;2.55,70,LOOKUP('11в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11в'!E22=0,0,IF('11в'!E22&gt;6.3,0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IF('11в'!C22="м",AA56,IF('11в'!C22="ж",AB56,"*"))</f>
        <v>*</v>
      </c>
      <c r="AA56" s="18">
        <f>IF('11в'!E22=0,0,IF('11в'!E22&gt;5.45,0,IF('11в'!E22&lt;2.5,70,LOOKUP('11в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IF('11в'!C22="м",AD56,IF('11в'!C22="ж",AE56,"*"))</f>
        <v>*</v>
      </c>
      <c r="AD56" s="18">
        <f>IF('11в'!E22=0,0,IF('11в'!E22&gt;5.35,0,IF('11в'!E22&lt;2.45,70,LOOKUP('11в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IF('11в'!C22="м",AG56,IF('11в'!C22="ж",AH56,"*"))</f>
        <v>*</v>
      </c>
      <c r="AG56" s="18">
        <f>IF('11в'!E22=0,0,IF('11в'!E22&gt;5.25,0,IF('11в'!E22&lt;2.41,70,LOOKUP('11в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IF('11в'!C22="м",AJ56,IF('11в'!C22="ж",AK56,"*"))</f>
        <v>*</v>
      </c>
      <c r="AJ56" s="18">
        <f>IF('11в'!E22=0,0,IF('11в'!E22&gt;5.15,0,IF('11в'!E22&lt;2.38,70,LOOKUP('11в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IF('11в'!C23="м",F57,IF('11в'!C23="ж",G57,"*"))</f>
        <v>*</v>
      </c>
      <c r="F57" s="18">
        <f>IF('11в'!E23=0,0,IF('11в'!E23&gt;7.2,0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11в'!E23=0,0,IF('11в'!E23&gt;7.55,0,IF('11в'!E23&lt;4.1,70,LOOKUP('11в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IF('11в'!C23="м",I57,IF('11в'!C23="ж",J57,"*"))</f>
        <v>*</v>
      </c>
      <c r="I57" s="18">
        <f>IF('11в'!E23=0,0,IF('11в'!E23&gt;7.1,0,IF('11в'!E23&lt;3.35,70,LOOKUP('11в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11в'!E23=0,0,IF('11в'!E23&gt;7.4,0,IF('11в'!E23&lt;3.55,70,LOOKUP('11в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IF('11в'!C23="м",L57,IF('11в'!C23="ж",M57,"*"))</f>
        <v>*</v>
      </c>
      <c r="L57" s="18">
        <f>IF('11в'!E23=0,0,IF('11в'!E23&gt;7.05,0,IF('11в'!E23&lt;3.3,70,LOOKUP('11в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11в'!E23=0,0,IF('11в'!E23&gt;7.35,0,IF('11в'!E23&lt;3.5,70,LOOKUP('11в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IF('11в'!C23="м",O57,IF('11в'!C23="ж",P57,"*"))</f>
        <v>*</v>
      </c>
      <c r="O57" s="18">
        <f>IF('11в'!E23=0,0,IF('11в'!E23&gt;7,0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11в'!E23=0,0,IF('11в'!E23&gt;7.3,0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IF('11в'!C23="м",R57,IF('11в'!C23="ж",S57,"*"))</f>
        <v>*</v>
      </c>
      <c r="R57" s="18">
        <f>IF('11в'!E23=0,0,IF('11в'!E23&gt;6.4,0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11в'!E23=0,0,IF('11в'!E23&gt;7.05,0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IF('11в'!C23="м",U57,IF('11в'!C23="ж",V57,"*"))</f>
        <v>*</v>
      </c>
      <c r="U57" s="18">
        <f>IF('11в'!E23=0,0,IF('11в'!E23&gt;6.15,0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11в'!E23=0,0,IF('11в'!E23&gt;6.45,0,IF('11в'!E23&lt;3.15,70,LOOKUP('11в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IF('11в'!C23="м",X57,IF('11в'!C23="ж",Y57,"*"))</f>
        <v>*</v>
      </c>
      <c r="X57" s="18">
        <f>IF('11в'!E23=0,0,IF('11в'!E23&gt;5.55,0,IF('11в'!E23&lt;2.55,70,LOOKUP('11в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11в'!E23=0,0,IF('11в'!E23&gt;6.3,0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IF('11в'!C23="м",AA57,IF('11в'!C23="ж",AB57,"*"))</f>
        <v>*</v>
      </c>
      <c r="AA57" s="18">
        <f>IF('11в'!E23=0,0,IF('11в'!E23&gt;5.45,0,IF('11в'!E23&lt;2.5,70,LOOKUP('11в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IF('11в'!C23="м",AD57,IF('11в'!C23="ж",AE57,"*"))</f>
        <v>*</v>
      </c>
      <c r="AD57" s="18">
        <f>IF('11в'!E23=0,0,IF('11в'!E23&gt;5.35,0,IF('11в'!E23&lt;2.45,70,LOOKUP('11в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IF('11в'!C23="м",AG57,IF('11в'!C23="ж",AH57,"*"))</f>
        <v>*</v>
      </c>
      <c r="AG57" s="18">
        <f>IF('11в'!E23=0,0,IF('11в'!E23&gt;5.25,0,IF('11в'!E23&lt;2.41,70,LOOKUP('11в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IF('11в'!C23="м",AJ57,IF('11в'!C23="ж",AK57,"*"))</f>
        <v>*</v>
      </c>
      <c r="AJ57" s="18">
        <f>IF('11в'!E23=0,0,IF('11в'!E23&gt;5.15,0,IF('11в'!E23&lt;2.38,70,LOOKUP('11в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IF('11в'!C24="м",F58,IF('11в'!C24="ж",G58,"*"))</f>
        <v>*</v>
      </c>
      <c r="F58" s="18">
        <f>IF('11в'!E24=0,0,IF('11в'!E24&gt;7.2,0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11в'!E24=0,0,IF('11в'!E24&gt;7.55,0,IF('11в'!E24&lt;4.1,70,LOOKUP('11в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IF('11в'!C24="м",I58,IF('11в'!C24="ж",J58,"*"))</f>
        <v>*</v>
      </c>
      <c r="I58" s="18">
        <f>IF('11в'!E24=0,0,IF('11в'!E24&gt;7.1,0,IF('11в'!E24&lt;3.35,70,LOOKUP('11в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11в'!E24=0,0,IF('11в'!E24&gt;7.4,0,IF('11в'!E24&lt;3.55,70,LOOKUP('11в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IF('11в'!C24="м",L58,IF('11в'!C24="ж",M58,"*"))</f>
        <v>*</v>
      </c>
      <c r="L58" s="18">
        <f>IF('11в'!E24=0,0,IF('11в'!E24&gt;7.05,0,IF('11в'!E24&lt;3.3,70,LOOKUP('11в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11в'!E24=0,0,IF('11в'!E24&gt;7.35,0,IF('11в'!E24&lt;3.5,70,LOOKUP('11в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IF('11в'!C24="м",O58,IF('11в'!C24="ж",P58,"*"))</f>
        <v>*</v>
      </c>
      <c r="O58" s="18">
        <f>IF('11в'!E24=0,0,IF('11в'!E24&gt;7,0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11в'!E24=0,0,IF('11в'!E24&gt;7.3,0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IF('11в'!C24="м",R58,IF('11в'!C24="ж",S58,"*"))</f>
        <v>*</v>
      </c>
      <c r="R58" s="18">
        <f>IF('11в'!E24=0,0,IF('11в'!E24&gt;6.4,0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11в'!E24=0,0,IF('11в'!E24&gt;7.05,0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IF('11в'!C24="м",U58,IF('11в'!C24="ж",V58,"*"))</f>
        <v>*</v>
      </c>
      <c r="U58" s="18">
        <f>IF('11в'!E24=0,0,IF('11в'!E24&gt;6.15,0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11в'!E24=0,0,IF('11в'!E24&gt;6.45,0,IF('11в'!E24&lt;3.15,70,LOOKUP('11в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IF('11в'!C24="м",X58,IF('11в'!C24="ж",Y58,"*"))</f>
        <v>*</v>
      </c>
      <c r="X58" s="18">
        <f>IF('11в'!E24=0,0,IF('11в'!E24&gt;5.55,0,IF('11в'!E24&lt;2.55,70,LOOKUP('11в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11в'!E24=0,0,IF('11в'!E24&gt;6.3,0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IF('11в'!C24="м",AA58,IF('11в'!C24="ж",AB58,"*"))</f>
        <v>*</v>
      </c>
      <c r="AA58" s="18">
        <f>IF('11в'!E24=0,0,IF('11в'!E24&gt;5.45,0,IF('11в'!E24&lt;2.5,70,LOOKUP('11в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IF('11в'!C24="м",AD58,IF('11в'!C24="ж",AE58,"*"))</f>
        <v>*</v>
      </c>
      <c r="AD58" s="18">
        <f>IF('11в'!E24=0,0,IF('11в'!E24&gt;5.35,0,IF('11в'!E24&lt;2.45,70,LOOKUP('11в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IF('11в'!C24="м",AG58,IF('11в'!C24="ж",AH58,"*"))</f>
        <v>*</v>
      </c>
      <c r="AG58" s="18">
        <f>IF('11в'!E24=0,0,IF('11в'!E24&gt;5.25,0,IF('11в'!E24&lt;2.41,70,LOOKUP('11в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IF('11в'!C24="м",AJ58,IF('11в'!C24="ж",AK58,"*"))</f>
        <v>*</v>
      </c>
      <c r="AJ58" s="18">
        <f>IF('11в'!E24=0,0,IF('11в'!E24&gt;5.15,0,IF('11в'!E24&lt;2.38,70,LOOKUP('11в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IF('11в'!C25="м",F59,IF('11в'!C25="ж",G59,"*"))</f>
        <v>*</v>
      </c>
      <c r="F59" s="18">
        <f>IF('11в'!E25=0,0,IF('11в'!E25&gt;7.2,0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11в'!E25=0,0,IF('11в'!E25&gt;7.55,0,IF('11в'!E25&lt;4.1,70,LOOKUP('11в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IF('11в'!C25="м",I59,IF('11в'!C25="ж",J59,"*"))</f>
        <v>*</v>
      </c>
      <c r="I59" s="18">
        <f>IF('11в'!E25=0,0,IF('11в'!E25&gt;7.1,0,IF('11в'!E25&lt;3.35,70,LOOKUP('11в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11в'!E25=0,0,IF('11в'!E25&gt;7.4,0,IF('11в'!E25&lt;3.55,70,LOOKUP('11в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IF('11в'!C25="м",L59,IF('11в'!C25="ж",M59,"*"))</f>
        <v>*</v>
      </c>
      <c r="L59" s="18">
        <f>IF('11в'!E25=0,0,IF('11в'!E25&gt;7.05,0,IF('11в'!E25&lt;3.3,70,LOOKUP('11в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11в'!E25=0,0,IF('11в'!E25&gt;7.35,0,IF('11в'!E25&lt;3.5,70,LOOKUP('11в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IF('11в'!C25="м",O59,IF('11в'!C25="ж",P59,"*"))</f>
        <v>*</v>
      </c>
      <c r="O59" s="18">
        <f>IF('11в'!E25=0,0,IF('11в'!E25&gt;7,0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11в'!E25=0,0,IF('11в'!E25&gt;7.3,0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IF('11в'!C25="м",R59,IF('11в'!C25="ж",S59,"*"))</f>
        <v>*</v>
      </c>
      <c r="R59" s="18">
        <f>IF('11в'!E25=0,0,IF('11в'!E25&gt;6.4,0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11в'!E25=0,0,IF('11в'!E25&gt;7.05,0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IF('11в'!C25="м",U59,IF('11в'!C25="ж",V59,"*"))</f>
        <v>*</v>
      </c>
      <c r="U59" s="18">
        <f>IF('11в'!E25=0,0,IF('11в'!E25&gt;6.15,0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11в'!E25=0,0,IF('11в'!E25&gt;6.45,0,IF('11в'!E25&lt;3.15,70,LOOKUP('11в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IF('11в'!C25="м",X59,IF('11в'!C25="ж",Y59,"*"))</f>
        <v>*</v>
      </c>
      <c r="X59" s="18">
        <f>IF('11в'!E25=0,0,IF('11в'!E25&gt;5.55,0,IF('11в'!E25&lt;2.55,70,LOOKUP('11в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11в'!E25=0,0,IF('11в'!E25&gt;6.3,0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IF('11в'!C25="м",AA59,IF('11в'!C25="ж",AB59,"*"))</f>
        <v>*</v>
      </c>
      <c r="AA59" s="18">
        <f>IF('11в'!E25=0,0,IF('11в'!E25&gt;5.45,0,IF('11в'!E25&lt;2.5,70,LOOKUP('11в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IF('11в'!C25="м",AD59,IF('11в'!C25="ж",AE59,"*"))</f>
        <v>*</v>
      </c>
      <c r="AD59" s="18">
        <f>IF('11в'!E25=0,0,IF('11в'!E25&gt;5.35,0,IF('11в'!E25&lt;2.45,70,LOOKUP('11в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IF('11в'!C25="м",AG59,IF('11в'!C25="ж",AH59,"*"))</f>
        <v>*</v>
      </c>
      <c r="AG59" s="18">
        <f>IF('11в'!E25=0,0,IF('11в'!E25&gt;5.25,0,IF('11в'!E25&lt;2.41,70,LOOKUP('11в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IF('11в'!C25="м",AJ59,IF('11в'!C25="ж",AK59,"*"))</f>
        <v>*</v>
      </c>
      <c r="AJ59" s="18">
        <f>IF('11в'!E25=0,0,IF('11в'!E25&gt;5.15,0,IF('11в'!E25&lt;2.38,70,LOOKUP('11в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IF('11в'!C26="м",F60,IF('11в'!C26="ж",G60,"*"))</f>
        <v>*</v>
      </c>
      <c r="F60" s="18">
        <f>IF('11в'!E26=0,0,IF('11в'!E26&gt;7.2,0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11в'!E26=0,0,IF('11в'!E26&gt;7.55,0,IF('11в'!E26&lt;4.1,70,LOOKUP('11в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IF('11в'!C26="м",I60,IF('11в'!C26="ж",J60,"*"))</f>
        <v>*</v>
      </c>
      <c r="I60" s="18">
        <f>IF('11в'!E26=0,0,IF('11в'!E26&gt;7.1,0,IF('11в'!E26&lt;3.35,70,LOOKUP('11в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11в'!E26=0,0,IF('11в'!E26&gt;7.4,0,IF('11в'!E26&lt;3.55,70,LOOKUP('11в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IF('11в'!C26="м",L60,IF('11в'!C26="ж",M60,"*"))</f>
        <v>*</v>
      </c>
      <c r="L60" s="18">
        <f>IF('11в'!E26=0,0,IF('11в'!E26&gt;7.05,0,IF('11в'!E26&lt;3.3,70,LOOKUP('11в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11в'!E26=0,0,IF('11в'!E26&gt;7.35,0,IF('11в'!E26&lt;3.5,70,LOOKUP('11в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IF('11в'!C26="м",O60,IF('11в'!C26="ж",P60,"*"))</f>
        <v>*</v>
      </c>
      <c r="O60" s="18">
        <f>IF('11в'!E26=0,0,IF('11в'!E26&gt;7,0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11в'!E26=0,0,IF('11в'!E26&gt;7.3,0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IF('11в'!C26="м",R60,IF('11в'!C26="ж",S60,"*"))</f>
        <v>*</v>
      </c>
      <c r="R60" s="18">
        <f>IF('11в'!E26=0,0,IF('11в'!E26&gt;6.4,0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11в'!E26=0,0,IF('11в'!E26&gt;7.05,0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IF('11в'!C26="м",U60,IF('11в'!C26="ж",V60,"*"))</f>
        <v>*</v>
      </c>
      <c r="U60" s="18">
        <f>IF('11в'!E26=0,0,IF('11в'!E26&gt;6.15,0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11в'!E26=0,0,IF('11в'!E26&gt;6.45,0,IF('11в'!E26&lt;3.15,70,LOOKUP('11в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IF('11в'!C26="м",X60,IF('11в'!C26="ж",Y60,"*"))</f>
        <v>*</v>
      </c>
      <c r="X60" s="18">
        <f>IF('11в'!E26=0,0,IF('11в'!E26&gt;5.55,0,IF('11в'!E26&lt;2.55,70,LOOKUP('11в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11в'!E26=0,0,IF('11в'!E26&gt;6.3,0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IF('11в'!C26="м",AA60,IF('11в'!C26="ж",AB60,"*"))</f>
        <v>*</v>
      </c>
      <c r="AA60" s="18">
        <f>IF('11в'!E26=0,0,IF('11в'!E26&gt;5.45,0,IF('11в'!E26&lt;2.5,70,LOOKUP('11в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IF('11в'!C26="м",AD60,IF('11в'!C26="ж",AE60,"*"))</f>
        <v>*</v>
      </c>
      <c r="AD60" s="18">
        <f>IF('11в'!E26=0,0,IF('11в'!E26&gt;5.35,0,IF('11в'!E26&lt;2.45,70,LOOKUP('11в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IF('11в'!C26="м",AG60,IF('11в'!C26="ж",AH60,"*"))</f>
        <v>*</v>
      </c>
      <c r="AG60" s="18">
        <f>IF('11в'!E26=0,0,IF('11в'!E26&gt;5.25,0,IF('11в'!E26&lt;2.41,70,LOOKUP('11в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IF('11в'!C26="м",AJ60,IF('11в'!C26="ж",AK60,"*"))</f>
        <v>*</v>
      </c>
      <c r="AJ60" s="18">
        <f>IF('11в'!E26=0,0,IF('11в'!E26&gt;5.15,0,IF('11в'!E26&lt;2.38,70,LOOKUP('11в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IF('11в'!C27="м",F61,IF('11в'!C27="ж",G61,"*"))</f>
        <v>*</v>
      </c>
      <c r="F61" s="18">
        <f>IF('11в'!E27=0,0,IF('11в'!E27&gt;7.2,0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11в'!E27=0,0,IF('11в'!E27&gt;7.55,0,IF('11в'!E27&lt;4.1,70,LOOKUP('11в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IF('11в'!C27="м",I61,IF('11в'!C27="ж",J61,"*"))</f>
        <v>*</v>
      </c>
      <c r="I61" s="18">
        <f>IF('11в'!E27=0,0,IF('11в'!E27&gt;7.1,0,IF('11в'!E27&lt;3.35,70,LOOKUP('11в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11в'!E27=0,0,IF('11в'!E27&gt;7.4,0,IF('11в'!E27&lt;3.55,70,LOOKUP('11в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IF('11в'!C27="м",L61,IF('11в'!C27="ж",M61,"*"))</f>
        <v>*</v>
      </c>
      <c r="L61" s="18">
        <f>IF('11в'!E27=0,0,IF('11в'!E27&gt;7.05,0,IF('11в'!E27&lt;3.3,70,LOOKUP('11в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11в'!E27=0,0,IF('11в'!E27&gt;7.35,0,IF('11в'!E27&lt;3.5,70,LOOKUP('11в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IF('11в'!C27="м",O61,IF('11в'!C27="ж",P61,"*"))</f>
        <v>*</v>
      </c>
      <c r="O61" s="18">
        <f>IF('11в'!E27=0,0,IF('11в'!E27&gt;7,0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11в'!E27=0,0,IF('11в'!E27&gt;7.3,0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IF('11в'!C27="м",R61,IF('11в'!C27="ж",S61,"*"))</f>
        <v>*</v>
      </c>
      <c r="R61" s="18">
        <f>IF('11в'!E27=0,0,IF('11в'!E27&gt;6.4,0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11в'!E27=0,0,IF('11в'!E27&gt;7.05,0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IF('11в'!C27="м",U61,IF('11в'!C27="ж",V61,"*"))</f>
        <v>*</v>
      </c>
      <c r="U61" s="18">
        <f>IF('11в'!E27=0,0,IF('11в'!E27&gt;6.15,0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11в'!E27=0,0,IF('11в'!E27&gt;6.45,0,IF('11в'!E27&lt;3.15,70,LOOKUP('11в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IF('11в'!C27="м",X61,IF('11в'!C27="ж",Y61,"*"))</f>
        <v>*</v>
      </c>
      <c r="X61" s="18">
        <f>IF('11в'!E27=0,0,IF('11в'!E27&gt;5.55,0,IF('11в'!E27&lt;2.55,70,LOOKUP('11в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11в'!E27=0,0,IF('11в'!E27&gt;6.3,0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IF('11в'!C27="м",AA61,IF('11в'!C27="ж",AB61,"*"))</f>
        <v>*</v>
      </c>
      <c r="AA61" s="18">
        <f>IF('11в'!E27=0,0,IF('11в'!E27&gt;5.45,0,IF('11в'!E27&lt;2.5,70,LOOKUP('11в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IF('11в'!C27="м",AD61,IF('11в'!C27="ж",AE61,"*"))</f>
        <v>*</v>
      </c>
      <c r="AD61" s="18">
        <f>IF('11в'!E27=0,0,IF('11в'!E27&gt;5.35,0,IF('11в'!E27&lt;2.45,70,LOOKUP('11в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IF('11в'!C27="м",AG61,IF('11в'!C27="ж",AH61,"*"))</f>
        <v>*</v>
      </c>
      <c r="AG61" s="18">
        <f>IF('11в'!E27=0,0,IF('11в'!E27&gt;5.25,0,IF('11в'!E27&lt;2.41,70,LOOKUP('11в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IF('11в'!C27="м",AJ61,IF('11в'!C27="ж",AK61,"*"))</f>
        <v>*</v>
      </c>
      <c r="AJ61" s="18">
        <f>IF('11в'!E27=0,0,IF('11в'!E27&gt;5.15,0,IF('11в'!E27&lt;2.38,70,LOOKUP('11в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IF('11в'!C28="м",F62,IF('11в'!C28="ж",G62,"*"))</f>
        <v>*</v>
      </c>
      <c r="F62" s="18">
        <f>IF('11в'!E28=0,0,IF('11в'!E28&gt;7.2,0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11в'!E28=0,0,IF('11в'!E28&gt;7.55,0,IF('11в'!E28&lt;4.1,70,LOOKUP('11в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IF('11в'!C28="м",I62,IF('11в'!C28="ж",J62,"*"))</f>
        <v>*</v>
      </c>
      <c r="I62" s="18">
        <f>IF('11в'!E28=0,0,IF('11в'!E28&gt;7.1,0,IF('11в'!E28&lt;3.35,70,LOOKUP('11в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11в'!E28=0,0,IF('11в'!E28&gt;7.4,0,IF('11в'!E28&lt;3.55,70,LOOKUP('11в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IF('11в'!C28="м",L62,IF('11в'!C28="ж",M62,"*"))</f>
        <v>*</v>
      </c>
      <c r="L62" s="18">
        <f>IF('11в'!E28=0,0,IF('11в'!E28&gt;7.05,0,IF('11в'!E28&lt;3.3,70,LOOKUP('11в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11в'!E28=0,0,IF('11в'!E28&gt;7.35,0,IF('11в'!E28&lt;3.5,70,LOOKUP('11в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IF('11в'!C28="м",O62,IF('11в'!C28="ж",P62,"*"))</f>
        <v>*</v>
      </c>
      <c r="O62" s="18">
        <f>IF('11в'!E28=0,0,IF('11в'!E28&gt;7,0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11в'!E28=0,0,IF('11в'!E28&gt;7.3,0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IF('11в'!C28="м",R62,IF('11в'!C28="ж",S62,"*"))</f>
        <v>*</v>
      </c>
      <c r="R62" s="18">
        <f>IF('11в'!E28=0,0,IF('11в'!E28&gt;6.4,0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11в'!E28=0,0,IF('11в'!E28&gt;7.05,0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IF('11в'!C28="м",U62,IF('11в'!C28="ж",V62,"*"))</f>
        <v>*</v>
      </c>
      <c r="U62" s="18">
        <f>IF('11в'!E28=0,0,IF('11в'!E28&gt;6.15,0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11в'!E28=0,0,IF('11в'!E28&gt;6.45,0,IF('11в'!E28&lt;3.15,70,LOOKUP('11в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IF('11в'!C28="м",X62,IF('11в'!C28="ж",Y62,"*"))</f>
        <v>*</v>
      </c>
      <c r="X62" s="18">
        <f>IF('11в'!E28=0,0,IF('11в'!E28&gt;5.55,0,IF('11в'!E28&lt;2.55,70,LOOKUP('11в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11в'!E28=0,0,IF('11в'!E28&gt;6.3,0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IF('11в'!C28="м",AA62,IF('11в'!C28="ж",AB62,"*"))</f>
        <v>*</v>
      </c>
      <c r="AA62" s="18">
        <f>IF('11в'!E28=0,0,IF('11в'!E28&gt;5.45,0,IF('11в'!E28&lt;2.5,70,LOOKUP('11в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IF('11в'!C28="м",AD62,IF('11в'!C28="ж",AE62,"*"))</f>
        <v>*</v>
      </c>
      <c r="AD62" s="18">
        <f>IF('11в'!E28=0,0,IF('11в'!E28&gt;5.35,0,IF('11в'!E28&lt;2.45,70,LOOKUP('11в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IF('11в'!C28="м",AG62,IF('11в'!C28="ж",AH62,"*"))</f>
        <v>*</v>
      </c>
      <c r="AG62" s="18">
        <f>IF('11в'!E28=0,0,IF('11в'!E28&gt;5.25,0,IF('11в'!E28&lt;2.41,70,LOOKUP('11в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IF('11в'!C28="м",AJ62,IF('11в'!C28="ж",AK62,"*"))</f>
        <v>*</v>
      </c>
      <c r="AJ62" s="18">
        <f>IF('11в'!E28=0,0,IF('11в'!E28&gt;5.15,0,IF('11в'!E28&lt;2.38,70,LOOKUP('11в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IF('11в'!C29="м",F63,IF('11в'!C29="ж",G63,"*"))</f>
        <v>*</v>
      </c>
      <c r="F63" s="18">
        <f>IF('11в'!E29=0,0,IF('11в'!E29&gt;7.2,0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11в'!E29=0,0,IF('11в'!E29&gt;7.55,0,IF('11в'!E29&lt;4.1,70,LOOKUP('11в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IF('11в'!C29="м",I63,IF('11в'!C29="ж",J63,"*"))</f>
        <v>*</v>
      </c>
      <c r="I63" s="18">
        <f>IF('11в'!E29=0,0,IF('11в'!E29&gt;7.1,0,IF('11в'!E29&lt;3.35,70,LOOKUP('11в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11в'!E29=0,0,IF('11в'!E29&gt;7.4,0,IF('11в'!E29&lt;3.55,70,LOOKUP('11в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IF('11в'!C29="м",L63,IF('11в'!C29="ж",M63,"*"))</f>
        <v>*</v>
      </c>
      <c r="L63" s="18">
        <f>IF('11в'!E29=0,0,IF('11в'!E29&gt;7.05,0,IF('11в'!E29&lt;3.3,70,LOOKUP('11в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11в'!E29=0,0,IF('11в'!E29&gt;7.35,0,IF('11в'!E29&lt;3.5,70,LOOKUP('11в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IF('11в'!C29="м",O63,IF('11в'!C29="ж",P63,"*"))</f>
        <v>*</v>
      </c>
      <c r="O63" s="18">
        <f>IF('11в'!E29=0,0,IF('11в'!E29&gt;7,0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11в'!E29=0,0,IF('11в'!E29&gt;7.3,0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IF('11в'!C29="м",R63,IF('11в'!C29="ж",S63,"*"))</f>
        <v>*</v>
      </c>
      <c r="R63" s="18">
        <f>IF('11в'!E29=0,0,IF('11в'!E29&gt;6.4,0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11в'!E29=0,0,IF('11в'!E29&gt;7.05,0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IF('11в'!C29="м",U63,IF('11в'!C29="ж",V63,"*"))</f>
        <v>*</v>
      </c>
      <c r="U63" s="18">
        <f>IF('11в'!E29=0,0,IF('11в'!E29&gt;6.15,0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11в'!E29=0,0,IF('11в'!E29&gt;6.45,0,IF('11в'!E29&lt;3.15,70,LOOKUP('11в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IF('11в'!C29="м",X63,IF('11в'!C29="ж",Y63,"*"))</f>
        <v>*</v>
      </c>
      <c r="X63" s="18">
        <f>IF('11в'!E29=0,0,IF('11в'!E29&gt;5.55,0,IF('11в'!E29&lt;2.55,70,LOOKUP('11в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11в'!E29=0,0,IF('11в'!E29&gt;6.3,0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IF('11в'!C29="м",AA63,IF('11в'!C29="ж",AB63,"*"))</f>
        <v>*</v>
      </c>
      <c r="AA63" s="18">
        <f>IF('11в'!E29=0,0,IF('11в'!E29&gt;5.45,0,IF('11в'!E29&lt;2.5,70,LOOKUP('11в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IF('11в'!C29="м",AD63,IF('11в'!C29="ж",AE63,"*"))</f>
        <v>*</v>
      </c>
      <c r="AD63" s="18">
        <f>IF('11в'!E29=0,0,IF('11в'!E29&gt;5.35,0,IF('11в'!E29&lt;2.45,70,LOOKUP('11в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IF('11в'!C29="м",AG63,IF('11в'!C29="ж",AH63,"*"))</f>
        <v>*</v>
      </c>
      <c r="AG63" s="18">
        <f>IF('11в'!E29=0,0,IF('11в'!E29&gt;5.25,0,IF('11в'!E29&lt;2.41,70,LOOKUP('11в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IF('11в'!C29="м",AJ63,IF('11в'!C29="ж",AK63,"*"))</f>
        <v>*</v>
      </c>
      <c r="AJ63" s="18">
        <f>IF('11в'!E29=0,0,IF('11в'!E29&gt;5.15,0,IF('11в'!E29&lt;2.38,70,LOOKUP('11в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IF('11в'!C30="м",F64,IF('11в'!C30="ж",G64,"*"))</f>
        <v>*</v>
      </c>
      <c r="F64" s="18">
        <f>IF('11в'!E30=0,0,IF('11в'!E30&gt;7.2,0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11в'!E30=0,0,IF('11в'!E30&gt;7.55,0,IF('11в'!E30&lt;4.1,70,LOOKUP('11в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IF('11в'!C30="м",I64,IF('11в'!C30="ж",J64,"*"))</f>
        <v>*</v>
      </c>
      <c r="I64" s="18">
        <f>IF('11в'!E30=0,0,IF('11в'!E30&gt;7.1,0,IF('11в'!E30&lt;3.35,70,LOOKUP('11в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11в'!E30=0,0,IF('11в'!E30&gt;7.4,0,IF('11в'!E30&lt;3.55,70,LOOKUP('11в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IF('11в'!C30="м",L64,IF('11в'!C30="ж",M64,"*"))</f>
        <v>*</v>
      </c>
      <c r="L64" s="18">
        <f>IF('11в'!E30=0,0,IF('11в'!E30&gt;7.05,0,IF('11в'!E30&lt;3.3,70,LOOKUP('11в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11в'!E30=0,0,IF('11в'!E30&gt;7.35,0,IF('11в'!E30&lt;3.5,70,LOOKUP('11в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IF('11в'!C30="м",O64,IF('11в'!C30="ж",P64,"*"))</f>
        <v>*</v>
      </c>
      <c r="O64" s="18">
        <f>IF('11в'!E30=0,0,IF('11в'!E30&gt;7,0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11в'!E30=0,0,IF('11в'!E30&gt;7.3,0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IF('11в'!C30="м",R64,IF('11в'!C30="ж",S64,"*"))</f>
        <v>*</v>
      </c>
      <c r="R64" s="18">
        <f>IF('11в'!E30=0,0,IF('11в'!E30&gt;6.4,0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11в'!E30=0,0,IF('11в'!E30&gt;7.05,0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IF('11в'!C30="м",U64,IF('11в'!C30="ж",V64,"*"))</f>
        <v>*</v>
      </c>
      <c r="U64" s="18">
        <f>IF('11в'!E30=0,0,IF('11в'!E30&gt;6.15,0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11в'!E30=0,0,IF('11в'!E30&gt;6.45,0,IF('11в'!E30&lt;3.15,70,LOOKUP('11в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IF('11в'!C30="м",X64,IF('11в'!C30="ж",Y64,"*"))</f>
        <v>*</v>
      </c>
      <c r="X64" s="18">
        <f>IF('11в'!E30=0,0,IF('11в'!E30&gt;5.55,0,IF('11в'!E30&lt;2.55,70,LOOKUP('11в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11в'!E30=0,0,IF('11в'!E30&gt;6.3,0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IF('11в'!C30="м",AA64,IF('11в'!C30="ж",AB64,"*"))</f>
        <v>*</v>
      </c>
      <c r="AA64" s="18">
        <f>IF('11в'!E30=0,0,IF('11в'!E30&gt;5.45,0,IF('11в'!E30&lt;2.5,70,LOOKUP('11в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IF('11в'!C30="м",AD64,IF('11в'!C30="ж",AE64,"*"))</f>
        <v>*</v>
      </c>
      <c r="AD64" s="18">
        <f>IF('11в'!E30=0,0,IF('11в'!E30&gt;5.35,0,IF('11в'!E30&lt;2.45,70,LOOKUP('11в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IF('11в'!C30="м",AG64,IF('11в'!C30="ж",AH64,"*"))</f>
        <v>*</v>
      </c>
      <c r="AG64" s="18">
        <f>IF('11в'!E30=0,0,IF('11в'!E30&gt;5.25,0,IF('11в'!E30&lt;2.41,70,LOOKUP('11в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IF('11в'!C30="м",AJ64,IF('11в'!C30="ж",AK64,"*"))</f>
        <v>*</v>
      </c>
      <c r="AJ64" s="18">
        <f>IF('11в'!E30=0,0,IF('11в'!E30&gt;5.15,0,IF('11в'!E30&lt;2.38,70,LOOKUP('11в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IF('11в'!C31="м",F65,IF('11в'!C31="ж",G65,"*"))</f>
        <v>*</v>
      </c>
      <c r="F65" s="18">
        <f>IF('11в'!E31=0,0,IF('11в'!E31&gt;7.2,0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11в'!E31=0,0,IF('11в'!E31&gt;7.55,0,IF('11в'!E31&lt;4.1,70,LOOKUP('11в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IF('11в'!C31="м",I65,IF('11в'!C31="ж",J65,"*"))</f>
        <v>*</v>
      </c>
      <c r="I65" s="18">
        <f>IF('11в'!E31=0,0,IF('11в'!E31&gt;7.1,0,IF('11в'!E31&lt;3.35,70,LOOKUP('11в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11в'!E31=0,0,IF('11в'!E31&gt;7.4,0,IF('11в'!E31&lt;3.55,70,LOOKUP('11в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IF('11в'!C31="м",L65,IF('11в'!C31="ж",M65,"*"))</f>
        <v>*</v>
      </c>
      <c r="L65" s="18">
        <f>IF('11в'!E31=0,0,IF('11в'!E31&gt;7.05,0,IF('11в'!E31&lt;3.3,70,LOOKUP('11в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11в'!E31=0,0,IF('11в'!E31&gt;7.35,0,IF('11в'!E31&lt;3.5,70,LOOKUP('11в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IF('11в'!C31="м",O65,IF('11в'!C31="ж",P65,"*"))</f>
        <v>*</v>
      </c>
      <c r="O65" s="18">
        <f>IF('11в'!E31=0,0,IF('11в'!E31&gt;7,0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11в'!E31=0,0,IF('11в'!E31&gt;7.3,0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IF('11в'!C31="м",R65,IF('11в'!C31="ж",S65,"*"))</f>
        <v>*</v>
      </c>
      <c r="R65" s="18">
        <f>IF('11в'!E31=0,0,IF('11в'!E31&gt;6.4,0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11в'!E31=0,0,IF('11в'!E31&gt;7.05,0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IF('11в'!C31="м",U65,IF('11в'!C31="ж",V65,"*"))</f>
        <v>*</v>
      </c>
      <c r="U65" s="18">
        <f>IF('11в'!E31=0,0,IF('11в'!E31&gt;6.15,0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11в'!E31=0,0,IF('11в'!E31&gt;6.45,0,IF('11в'!E31&lt;3.15,70,LOOKUP('11в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IF('11в'!C31="м",X65,IF('11в'!C31="ж",Y65,"*"))</f>
        <v>*</v>
      </c>
      <c r="X65" s="18">
        <f>IF('11в'!E31=0,0,IF('11в'!E31&gt;5.55,0,IF('11в'!E31&lt;2.55,70,LOOKUP('11в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11в'!E31=0,0,IF('11в'!E31&gt;6.3,0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IF('11в'!C31="м",AA65,IF('11в'!C31="ж",AB65,"*"))</f>
        <v>*</v>
      </c>
      <c r="AA65" s="18">
        <f>IF('11в'!E31=0,0,IF('11в'!E31&gt;5.45,0,IF('11в'!E31&lt;2.5,70,LOOKUP('11в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IF('11в'!C31="м",AD65,IF('11в'!C31="ж",AE65,"*"))</f>
        <v>*</v>
      </c>
      <c r="AD65" s="18">
        <f>IF('11в'!E31=0,0,IF('11в'!E31&gt;5.35,0,IF('11в'!E31&lt;2.45,70,LOOKUP('11в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IF('11в'!C31="м",AG65,IF('11в'!C31="ж",AH65,"*"))</f>
        <v>*</v>
      </c>
      <c r="AG65" s="18">
        <f>IF('11в'!E31=0,0,IF('11в'!E31&gt;5.25,0,IF('11в'!E31&lt;2.41,70,LOOKUP('11в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IF('11в'!C31="м",AJ65,IF('11в'!C31="ж",AK65,"*"))</f>
        <v>*</v>
      </c>
      <c r="AJ65" s="18">
        <f>IF('11в'!E31=0,0,IF('11в'!E31&gt;5.15,0,IF('11в'!E31&lt;2.38,70,LOOKUP('11в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IF('11в'!C32="м",F66,IF('11в'!C32="ж",G66,"*"))</f>
        <v>*</v>
      </c>
      <c r="F66" s="18">
        <f>IF('11в'!E32=0,0,IF('11в'!E32&gt;7.2,0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11в'!E32=0,0,IF('11в'!E32&gt;7.55,0,IF('11в'!E32&lt;4.1,70,LOOKUP('11в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IF('11в'!C32="м",I66,IF('11в'!C32="ж",J66,"*"))</f>
        <v>*</v>
      </c>
      <c r="I66" s="18">
        <f>IF('11в'!E32=0,0,IF('11в'!E32&gt;7.1,0,IF('11в'!E32&lt;3.35,70,LOOKUP('11в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11в'!E32=0,0,IF('11в'!E32&gt;7.4,0,IF('11в'!E32&lt;3.55,70,LOOKUP('11в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IF('11в'!C32="м",L66,IF('11в'!C32="ж",M66,"*"))</f>
        <v>*</v>
      </c>
      <c r="L66" s="18">
        <f>IF('11в'!E32=0,0,IF('11в'!E32&gt;7.05,0,IF('11в'!E32&lt;3.3,70,LOOKUP('11в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11в'!E32=0,0,IF('11в'!E32&gt;7.35,0,IF('11в'!E32&lt;3.5,70,LOOKUP('11в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IF('11в'!C32="м",O66,IF('11в'!C32="ж",P66,"*"))</f>
        <v>*</v>
      </c>
      <c r="O66" s="18">
        <f>IF('11в'!E32=0,0,IF('11в'!E32&gt;7,0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11в'!E32=0,0,IF('11в'!E32&gt;7.3,0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IF('11в'!C32="м",R66,IF('11в'!C32="ж",S66,"*"))</f>
        <v>*</v>
      </c>
      <c r="R66" s="18">
        <f>IF('11в'!E32=0,0,IF('11в'!E32&gt;6.4,0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11в'!E32=0,0,IF('11в'!E32&gt;7.05,0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IF('11в'!C32="м",U66,IF('11в'!C32="ж",V66,"*"))</f>
        <v>*</v>
      </c>
      <c r="U66" s="18">
        <f>IF('11в'!E32=0,0,IF('11в'!E32&gt;6.15,0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11в'!E32=0,0,IF('11в'!E32&gt;6.45,0,IF('11в'!E32&lt;3.15,70,LOOKUP('11в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IF('11в'!C32="м",X66,IF('11в'!C32="ж",Y66,"*"))</f>
        <v>*</v>
      </c>
      <c r="X66" s="18">
        <f>IF('11в'!E32=0,0,IF('11в'!E32&gt;5.55,0,IF('11в'!E32&lt;2.55,70,LOOKUP('11в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11в'!E32=0,0,IF('11в'!E32&gt;6.3,0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IF('11в'!C32="м",AA66,IF('11в'!C32="ж",AB66,"*"))</f>
        <v>*</v>
      </c>
      <c r="AA66" s="18">
        <f>IF('11в'!E32=0,0,IF('11в'!E32&gt;5.45,0,IF('11в'!E32&lt;2.5,70,LOOKUP('11в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IF('11в'!C32="м",AD66,IF('11в'!C32="ж",AE66,"*"))</f>
        <v>*</v>
      </c>
      <c r="AD66" s="18">
        <f>IF('11в'!E32=0,0,IF('11в'!E32&gt;5.35,0,IF('11в'!E32&lt;2.45,70,LOOKUP('11в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IF('11в'!C32="м",AG66,IF('11в'!C32="ж",AH66,"*"))</f>
        <v>*</v>
      </c>
      <c r="AG66" s="18">
        <f>IF('11в'!E32=0,0,IF('11в'!E32&gt;5.25,0,IF('11в'!E32&lt;2.41,70,LOOKUP('11в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IF('11в'!C32="м",AJ66,IF('11в'!C32="ж",AK66,"*"))</f>
        <v>*</v>
      </c>
      <c r="AJ66" s="18">
        <f>IF('11в'!E32=0,0,IF('11в'!E32&gt;5.15,0,IF('11в'!E32&lt;2.38,70,LOOKUP('11в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IF('11в'!C33="м",F67,IF('11в'!C33="ж",G67,"*"))</f>
        <v>*</v>
      </c>
      <c r="F67" s="18">
        <f>IF('11в'!E33=0,0,IF('11в'!E33&gt;7.2,0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11в'!E33=0,0,IF('11в'!E33&gt;7.55,0,IF('11в'!E33&lt;4.1,70,LOOKUP('11в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IF('11в'!C33="м",I67,IF('11в'!C33="ж",J67,"*"))</f>
        <v>*</v>
      </c>
      <c r="I67" s="18">
        <f>IF('11в'!E33=0,0,IF('11в'!E33&gt;7.1,0,IF('11в'!E33&lt;3.35,70,LOOKUP('11в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11в'!E33=0,0,IF('11в'!E33&gt;7.4,0,IF('11в'!E33&lt;3.55,70,LOOKUP('11в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IF('11в'!C33="м",L67,IF('11в'!C33="ж",M67,"*"))</f>
        <v>*</v>
      </c>
      <c r="L67" s="18">
        <f>IF('11в'!E33=0,0,IF('11в'!E33&gt;7.05,0,IF('11в'!E33&lt;3.3,70,LOOKUP('11в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11в'!E33=0,0,IF('11в'!E33&gt;7.35,0,IF('11в'!E33&lt;3.5,70,LOOKUP('11в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IF('11в'!C33="м",O67,IF('11в'!C33="ж",P67,"*"))</f>
        <v>*</v>
      </c>
      <c r="O67" s="18">
        <f>IF('11в'!E33=0,0,IF('11в'!E33&gt;7,0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11в'!E33=0,0,IF('11в'!E33&gt;7.3,0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IF('11в'!C33="м",R67,IF('11в'!C33="ж",S67,"*"))</f>
        <v>*</v>
      </c>
      <c r="R67" s="18">
        <f>IF('11в'!E33=0,0,IF('11в'!E33&gt;6.4,0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11в'!E33=0,0,IF('11в'!E33&gt;7.05,0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IF('11в'!C33="м",U67,IF('11в'!C33="ж",V67,"*"))</f>
        <v>*</v>
      </c>
      <c r="U67" s="18">
        <f>IF('11в'!E33=0,0,IF('11в'!E33&gt;6.15,0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11в'!E33=0,0,IF('11в'!E33&gt;6.45,0,IF('11в'!E33&lt;3.15,70,LOOKUP('11в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IF('11в'!C33="м",X67,IF('11в'!C33="ж",Y67,"*"))</f>
        <v>*</v>
      </c>
      <c r="X67" s="18">
        <f>IF('11в'!E33=0,0,IF('11в'!E33&gt;5.55,0,IF('11в'!E33&lt;2.55,70,LOOKUP('11в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11в'!E33=0,0,IF('11в'!E33&gt;6.3,0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IF('11в'!C33="м",AA67,IF('11в'!C33="ж",AB67,"*"))</f>
        <v>*</v>
      </c>
      <c r="AA67" s="18">
        <f>IF('11в'!E33=0,0,IF('11в'!E33&gt;5.45,0,IF('11в'!E33&lt;2.5,70,LOOKUP('11в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IF('11в'!C33="м",AD67,IF('11в'!C33="ж",AE67,"*"))</f>
        <v>*</v>
      </c>
      <c r="AD67" s="18">
        <f>IF('11в'!E33=0,0,IF('11в'!E33&gt;5.35,0,IF('11в'!E33&lt;2.45,70,LOOKUP('11в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IF('11в'!C33="м",AG67,IF('11в'!C33="ж",AH67,"*"))</f>
        <v>*</v>
      </c>
      <c r="AG67" s="18">
        <f>IF('11в'!E33=0,0,IF('11в'!E33&gt;5.25,0,IF('11в'!E33&lt;2.41,70,LOOKUP('11в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IF('11в'!C33="м",AJ67,IF('11в'!C33="ж",AK67,"*"))</f>
        <v>*</v>
      </c>
      <c r="AJ67" s="18">
        <f>IF('11в'!E33=0,0,IF('11в'!E33&gt;5.15,0,IF('11в'!E33&lt;2.38,70,LOOKUP('11в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IF('11в'!C34="м",F68,IF('11в'!C34="ж",G68,"*"))</f>
        <v>*</v>
      </c>
      <c r="F68" s="18">
        <f>IF('11в'!E34=0,0,IF('11в'!E34&gt;7.2,0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11в'!E34=0,0,IF('11в'!E34&gt;7.55,0,IF('11в'!E34&lt;4.1,70,LOOKUP('11в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IF('11в'!C34="м",I68,IF('11в'!C34="ж",J68,"*"))</f>
        <v>*</v>
      </c>
      <c r="I68" s="18">
        <f>IF('11в'!E34=0,0,IF('11в'!E34&gt;7.1,0,IF('11в'!E34&lt;3.35,70,LOOKUP('11в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11в'!E34=0,0,IF('11в'!E34&gt;7.4,0,IF('11в'!E34&lt;3.55,70,LOOKUP('11в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IF('11в'!C34="м",L68,IF('11в'!C34="ж",M68,"*"))</f>
        <v>*</v>
      </c>
      <c r="L68" s="18">
        <f>IF('11в'!E34=0,0,IF('11в'!E34&gt;7.05,0,IF('11в'!E34&lt;3.3,70,LOOKUP('11в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11в'!E34=0,0,IF('11в'!E34&gt;7.35,0,IF('11в'!E34&lt;3.5,70,LOOKUP('11в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IF('11в'!C34="м",O68,IF('11в'!C34="ж",P68,"*"))</f>
        <v>*</v>
      </c>
      <c r="O68" s="18">
        <f>IF('11в'!E34=0,0,IF('11в'!E34&gt;7,0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11в'!E34=0,0,IF('11в'!E34&gt;7.3,0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IF('11в'!C34="м",R68,IF('11в'!C34="ж",S68,"*"))</f>
        <v>*</v>
      </c>
      <c r="R68" s="18">
        <f>IF('11в'!E34=0,0,IF('11в'!E34&gt;6.4,0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11в'!E34=0,0,IF('11в'!E34&gt;7.05,0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IF('11в'!C34="м",U68,IF('11в'!C34="ж",V68,"*"))</f>
        <v>*</v>
      </c>
      <c r="U68" s="18">
        <f>IF('11в'!E34=0,0,IF('11в'!E34&gt;6.15,0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11в'!E34=0,0,IF('11в'!E34&gt;6.45,0,IF('11в'!E34&lt;3.15,70,LOOKUP('11в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IF('11в'!C34="м",X68,IF('11в'!C34="ж",Y68,"*"))</f>
        <v>*</v>
      </c>
      <c r="X68" s="18">
        <f>IF('11в'!E34=0,0,IF('11в'!E34&gt;5.55,0,IF('11в'!E34&lt;2.55,70,LOOKUP('11в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11в'!E34=0,0,IF('11в'!E34&gt;6.3,0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IF('11в'!C34="м",AA68,IF('11в'!C34="ж",AB68,"*"))</f>
        <v>*</v>
      </c>
      <c r="AA68" s="18">
        <f>IF('11в'!E34=0,0,IF('11в'!E34&gt;5.45,0,IF('11в'!E34&lt;2.5,70,LOOKUP('11в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IF('11в'!C34="м",AD68,IF('11в'!C34="ж",AE68,"*"))</f>
        <v>*</v>
      </c>
      <c r="AD68" s="18">
        <f>IF('11в'!E34=0,0,IF('11в'!E34&gt;5.35,0,IF('11в'!E34&lt;2.45,70,LOOKUP('11в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IF('11в'!C34="м",AG68,IF('11в'!C34="ж",AH68,"*"))</f>
        <v>*</v>
      </c>
      <c r="AG68" s="18">
        <f>IF('11в'!E34=0,0,IF('11в'!E34&gt;5.25,0,IF('11в'!E34&lt;2.41,70,LOOKUP('11в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IF('11в'!C34="м",AJ68,IF('11в'!C34="ж",AK68,"*"))</f>
        <v>*</v>
      </c>
      <c r="AJ68" s="18">
        <f>IF('11в'!E34=0,0,IF('11в'!E34&gt;5.15,0,IF('11в'!E34&lt;2.38,70,LOOKUP('11в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IF('11в'!C35="м",F69,IF('11в'!C35="ж",G69,"*"))</f>
        <v>*</v>
      </c>
      <c r="F69" s="18">
        <f>IF('11в'!E35=0,0,IF('11в'!E35&gt;7.2,0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11в'!E35=0,0,IF('11в'!E35&gt;7.55,0,IF('11в'!E35&lt;4.1,70,LOOKUP('11в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IF('11в'!C35="м",I69,IF('11в'!C35="ж",J69,"*"))</f>
        <v>*</v>
      </c>
      <c r="I69" s="18">
        <f>IF('11в'!E35=0,0,IF('11в'!E35&gt;7.1,0,IF('11в'!E35&lt;3.35,70,LOOKUP('11в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11в'!E35=0,0,IF('11в'!E35&gt;7.4,0,IF('11в'!E35&lt;3.55,70,LOOKUP('11в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IF('11в'!C35="м",L69,IF('11в'!C35="ж",M69,"*"))</f>
        <v>*</v>
      </c>
      <c r="L69" s="18">
        <f>IF('11в'!E35=0,0,IF('11в'!E35&gt;7.05,0,IF('11в'!E35&lt;3.3,70,LOOKUP('11в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11в'!E35=0,0,IF('11в'!E35&gt;7.35,0,IF('11в'!E35&lt;3.5,70,LOOKUP('11в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IF('11в'!C35="м",O69,IF('11в'!C35="ж",P69,"*"))</f>
        <v>*</v>
      </c>
      <c r="O69" s="18">
        <f>IF('11в'!E35=0,0,IF('11в'!E35&gt;7,0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11в'!E35=0,0,IF('11в'!E35&gt;7.3,0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IF('11в'!C35="м",R69,IF('11в'!C35="ж",S69,"*"))</f>
        <v>*</v>
      </c>
      <c r="R69" s="18">
        <f>IF('11в'!E35=0,0,IF('11в'!E35&gt;6.4,0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11в'!E35=0,0,IF('11в'!E35&gt;7.05,0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IF('11в'!C35="м",U69,IF('11в'!C35="ж",V69,"*"))</f>
        <v>*</v>
      </c>
      <c r="U69" s="18">
        <f>IF('11в'!E35=0,0,IF('11в'!E35&gt;6.15,0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11в'!E35=0,0,IF('11в'!E35&gt;6.45,0,IF('11в'!E35&lt;3.15,70,LOOKUP('11в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IF('11в'!C35="м",X69,IF('11в'!C35="ж",Y69,"*"))</f>
        <v>*</v>
      </c>
      <c r="X69" s="18">
        <f>IF('11в'!E35=0,0,IF('11в'!E35&gt;5.55,0,IF('11в'!E35&lt;2.55,70,LOOKUP('11в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11в'!E35=0,0,IF('11в'!E35&gt;6.3,0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IF('11в'!C35="м",AA69,IF('11в'!C35="ж",AB69,"*"))</f>
        <v>*</v>
      </c>
      <c r="AA69" s="18">
        <f>IF('11в'!E35=0,0,IF('11в'!E35&gt;5.45,0,IF('11в'!E35&lt;2.5,70,LOOKUP('11в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IF('11в'!C35="м",AD69,IF('11в'!C35="ж",AE69,"*"))</f>
        <v>*</v>
      </c>
      <c r="AD69" s="18">
        <f>IF('11в'!E35=0,0,IF('11в'!E35&gt;5.35,0,IF('11в'!E35&lt;2.45,70,LOOKUP('11в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IF('11в'!C35="м",AG69,IF('11в'!C35="ж",AH69,"*"))</f>
        <v>*</v>
      </c>
      <c r="AG69" s="18">
        <f>IF('11в'!E35=0,0,IF('11в'!E35&gt;5.25,0,IF('11в'!E35&lt;2.41,70,LOOKUP('11в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IF('11в'!C35="м",AJ69,IF('11в'!C35="ж",AK69,"*"))</f>
        <v>*</v>
      </c>
      <c r="AJ69" s="18">
        <f>IF('11в'!E35=0,0,IF('11в'!E35&gt;5.15,0,IF('11в'!E35&lt;2.38,70,LOOKUP('11в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IF('11в'!C36="м",F70,IF('11в'!C36="ж",G70,"*"))</f>
        <v>*</v>
      </c>
      <c r="F70" s="18">
        <f>IF('11в'!E36=0,0,IF('11в'!E36&gt;7.2,0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11в'!E36=0,0,IF('11в'!E36&gt;7.55,0,IF('11в'!E36&lt;4.1,70,LOOKUP('11в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IF('11в'!C36="м",I70,IF('11в'!C36="ж",J70,"*"))</f>
        <v>*</v>
      </c>
      <c r="I70" s="18">
        <f>IF('11в'!E36=0,0,IF('11в'!E36&gt;7.1,0,IF('11в'!E36&lt;3.35,70,LOOKUP('11в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11в'!E36=0,0,IF('11в'!E36&gt;7.4,0,IF('11в'!E36&lt;3.55,70,LOOKUP('11в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IF('11в'!C36="м",L70,IF('11в'!C36="ж",M70,"*"))</f>
        <v>*</v>
      </c>
      <c r="L70" s="18">
        <f>IF('11в'!E36=0,0,IF('11в'!E36&gt;7.05,0,IF('11в'!E36&lt;3.3,70,LOOKUP('11в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11в'!E36=0,0,IF('11в'!E36&gt;7.35,0,IF('11в'!E36&lt;3.5,70,LOOKUP('11в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IF('11в'!C36="м",O70,IF('11в'!C36="ж",P70,"*"))</f>
        <v>*</v>
      </c>
      <c r="O70" s="18">
        <f>IF('11в'!E36=0,0,IF('11в'!E36&gt;7,0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11в'!E36=0,0,IF('11в'!E36&gt;7.3,0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IF('11в'!C36="м",R70,IF('11в'!C36="ж",S70,"*"))</f>
        <v>*</v>
      </c>
      <c r="R70" s="18">
        <f>IF('11в'!E36=0,0,IF('11в'!E36&gt;6.4,0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11в'!E36=0,0,IF('11в'!E36&gt;7.05,0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IF('11в'!C36="м",U70,IF('11в'!C36="ж",V70,"*"))</f>
        <v>*</v>
      </c>
      <c r="U70" s="18">
        <f>IF('11в'!E36=0,0,IF('11в'!E36&gt;6.15,0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11в'!E36=0,0,IF('11в'!E36&gt;6.45,0,IF('11в'!E36&lt;3.15,70,LOOKUP('11в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IF('11в'!C36="м",X70,IF('11в'!C36="ж",Y70,"*"))</f>
        <v>*</v>
      </c>
      <c r="X70" s="18">
        <f>IF('11в'!E36=0,0,IF('11в'!E36&gt;5.55,0,IF('11в'!E36&lt;2.55,70,LOOKUP('11в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11в'!E36=0,0,IF('11в'!E36&gt;6.3,0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IF('11в'!C36="м",AA70,IF('11в'!C36="ж",AB70,"*"))</f>
        <v>*</v>
      </c>
      <c r="AA70" s="18">
        <f>IF('11в'!E36=0,0,IF('11в'!E36&gt;5.45,0,IF('11в'!E36&lt;2.5,70,LOOKUP('11в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IF('11в'!C36="м",AD70,IF('11в'!C36="ж",AE70,"*"))</f>
        <v>*</v>
      </c>
      <c r="AD70" s="18">
        <f>IF('11в'!E36=0,0,IF('11в'!E36&gt;5.35,0,IF('11в'!E36&lt;2.45,70,LOOKUP('11в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IF('11в'!C36="м",AG70,IF('11в'!C36="ж",AH70,"*"))</f>
        <v>*</v>
      </c>
      <c r="AG70" s="18">
        <f>IF('11в'!E36=0,0,IF('11в'!E36&gt;5.25,0,IF('11в'!E36&lt;2.41,70,LOOKUP('11в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IF('11в'!C36="м",AJ70,IF('11в'!C36="ж",AK70,"*"))</f>
        <v>*</v>
      </c>
      <c r="AJ70" s="18">
        <f>IF('11в'!E36=0,0,IF('11в'!E36&gt;5.15,0,IF('11в'!E36&lt;2.38,70,LOOKUP('11в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IF('11в'!C37="м",F71,IF('11в'!C37="ж",G71,"*"))</f>
        <v>*</v>
      </c>
      <c r="F71" s="18">
        <f>IF('11в'!E37=0,0,IF('11в'!E37&gt;7.2,0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11в'!E37=0,0,IF('11в'!E37&gt;7.55,0,IF('11в'!E37&lt;4.1,70,LOOKUP('11в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IF('11в'!C37="м",I71,IF('11в'!C37="ж",J71,"*"))</f>
        <v>*</v>
      </c>
      <c r="I71" s="18">
        <f>IF('11в'!E37=0,0,IF('11в'!E37&gt;7.1,0,IF('11в'!E37&lt;3.35,70,LOOKUP('11в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11в'!E37=0,0,IF('11в'!E37&gt;7.4,0,IF('11в'!E37&lt;3.55,70,LOOKUP('11в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IF('11в'!C37="м",L71,IF('11в'!C37="ж",M71,"*"))</f>
        <v>*</v>
      </c>
      <c r="L71" s="18">
        <f>IF('11в'!E37=0,0,IF('11в'!E37&gt;7.05,0,IF('11в'!E37&lt;3.3,70,LOOKUP('11в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11в'!E37=0,0,IF('11в'!E37&gt;7.35,0,IF('11в'!E37&lt;3.5,70,LOOKUP('11в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IF('11в'!C37="м",O71,IF('11в'!C37="ж",P71,"*"))</f>
        <v>*</v>
      </c>
      <c r="O71" s="18">
        <f>IF('11в'!E37=0,0,IF('11в'!E37&gt;7,0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11в'!E37=0,0,IF('11в'!E37&gt;7.3,0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IF('11в'!C37="м",R71,IF('11в'!C37="ж",S71,"*"))</f>
        <v>*</v>
      </c>
      <c r="R71" s="18">
        <f>IF('11в'!E37=0,0,IF('11в'!E37&gt;6.4,0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11в'!E37=0,0,IF('11в'!E37&gt;7.05,0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IF('11в'!C37="м",U71,IF('11в'!C37="ж",V71,"*"))</f>
        <v>*</v>
      </c>
      <c r="U71" s="18">
        <f>IF('11в'!E37=0,0,IF('11в'!E37&gt;6.15,0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11в'!E37=0,0,IF('11в'!E37&gt;6.45,0,IF('11в'!E37&lt;3.15,70,LOOKUP('11в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IF('11в'!C37="м",X71,IF('11в'!C37="ж",Y71,"*"))</f>
        <v>*</v>
      </c>
      <c r="X71" s="18">
        <f>IF('11в'!E37=0,0,IF('11в'!E37&gt;5.55,0,IF('11в'!E37&lt;2.55,70,LOOKUP('11в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11в'!E37=0,0,IF('11в'!E37&gt;6.3,0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IF('11в'!C37="м",AA71,IF('11в'!C37="ж",AB71,"*"))</f>
        <v>*</v>
      </c>
      <c r="AA71" s="18">
        <f>IF('11в'!E37=0,0,IF('11в'!E37&gt;5.45,0,IF('11в'!E37&lt;2.5,70,LOOKUP('11в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IF('11в'!C37="м",AD71,IF('11в'!C37="ж",AE71,"*"))</f>
        <v>*</v>
      </c>
      <c r="AD71" s="18">
        <f>IF('11в'!E37=0,0,IF('11в'!E37&gt;5.35,0,IF('11в'!E37&lt;2.45,70,LOOKUP('11в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IF('11в'!C37="м",AG71,IF('11в'!C37="ж",AH71,"*"))</f>
        <v>*</v>
      </c>
      <c r="AG71" s="18">
        <f>IF('11в'!E37=0,0,IF('11в'!E37&gt;5.25,0,IF('11в'!E37&lt;2.41,70,LOOKUP('11в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IF('11в'!C37="м",AJ71,IF('11в'!C37="ж",AK71,"*"))</f>
        <v>*</v>
      </c>
      <c r="AJ71" s="18">
        <f>IF('11в'!E37=0,0,IF('11в'!E37&gt;5.15,0,IF('11в'!E37&lt;2.38,70,LOOKUP('11в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IF('11в'!C38="м",F72,IF('11в'!C38="ж",G72,"*"))</f>
        <v>*</v>
      </c>
      <c r="F72" s="18">
        <f>IF('11в'!E38=0,0,IF('11в'!E38&gt;7.2,0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11в'!E38=0,0,IF('11в'!E38&gt;7.55,0,IF('11в'!E38&lt;4.1,70,LOOKUP('11в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IF('11в'!C38="м",I72,IF('11в'!C38="ж",J72,"*"))</f>
        <v>*</v>
      </c>
      <c r="I72" s="18">
        <f>IF('11в'!E38=0,0,IF('11в'!E38&gt;7.1,0,IF('11в'!E38&lt;3.35,70,LOOKUP('11в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11в'!E38=0,0,IF('11в'!E38&gt;7.4,0,IF('11в'!E38&lt;3.55,70,LOOKUP('11в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IF('11в'!C38="м",L72,IF('11в'!C38="ж",M72,"*"))</f>
        <v>*</v>
      </c>
      <c r="L72" s="18">
        <f>IF('11в'!E38=0,0,IF('11в'!E38&gt;7.05,0,IF('11в'!E38&lt;3.3,70,LOOKUP('11в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11в'!E38=0,0,IF('11в'!E38&gt;7.35,0,IF('11в'!E38&lt;3.5,70,LOOKUP('11в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IF('11в'!C38="м",O72,IF('11в'!C38="ж",P72,"*"))</f>
        <v>*</v>
      </c>
      <c r="O72" s="18">
        <f>IF('11в'!E38=0,0,IF('11в'!E38&gt;7,0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11в'!E38=0,0,IF('11в'!E38&gt;7.3,0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IF('11в'!C38="м",R72,IF('11в'!C38="ж",S72,"*"))</f>
        <v>*</v>
      </c>
      <c r="R72" s="18">
        <f>IF('11в'!E38=0,0,IF('11в'!E38&gt;6.4,0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11в'!E38=0,0,IF('11в'!E38&gt;7.05,0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IF('11в'!C38="м",U72,IF('11в'!C38="ж",V72,"*"))</f>
        <v>*</v>
      </c>
      <c r="U72" s="18">
        <f>IF('11в'!E38=0,0,IF('11в'!E38&gt;6.15,0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11в'!E38=0,0,IF('11в'!E38&gt;6.45,0,IF('11в'!E38&lt;3.15,70,LOOKUP('11в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IF('11в'!C38="м",X72,IF('11в'!C38="ж",Y72,"*"))</f>
        <v>*</v>
      </c>
      <c r="X72" s="18">
        <f>IF('11в'!E38=0,0,IF('11в'!E38&gt;5.55,0,IF('11в'!E38&lt;2.55,70,LOOKUP('11в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11в'!E38=0,0,IF('11в'!E38&gt;6.3,0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IF('11в'!C38="м",AA72,IF('11в'!C38="ж",AB72,"*"))</f>
        <v>*</v>
      </c>
      <c r="AA72" s="18">
        <f>IF('11в'!E38=0,0,IF('11в'!E38&gt;5.45,0,IF('11в'!E38&lt;2.5,70,LOOKUP('11в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IF('11в'!C38="м",AD72,IF('11в'!C38="ж",AE72,"*"))</f>
        <v>*</v>
      </c>
      <c r="AD72" s="18">
        <f>IF('11в'!E38=0,0,IF('11в'!E38&gt;5.35,0,IF('11в'!E38&lt;2.45,70,LOOKUP('11в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IF('11в'!C38="м",AG72,IF('11в'!C38="ж",AH72,"*"))</f>
        <v>*</v>
      </c>
      <c r="AG72" s="18">
        <f>IF('11в'!E38=0,0,IF('11в'!E38&gt;5.25,0,IF('11в'!E38&lt;2.41,70,LOOKUP('11в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IF('11в'!C38="м",AJ72,IF('11в'!C38="ж",AK72,"*"))</f>
        <v>*</v>
      </c>
      <c r="AJ72" s="18">
        <f>IF('11в'!E38=0,0,IF('11в'!E38&gt;5.15,0,IF('11в'!E38&lt;2.38,70,LOOKUP('11в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IF('11в'!C39="м",F73,IF('11в'!C39="ж",G73,"*"))</f>
        <v>*</v>
      </c>
      <c r="F73" s="18">
        <f>IF('11в'!E39=0,0,IF('11в'!E39&gt;7.2,0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11в'!E39=0,0,IF('11в'!E39&gt;7.55,0,IF('11в'!E39&lt;4.1,70,LOOKUP('11в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IF('11в'!C39="м",I73,IF('11в'!C39="ж",J73,"*"))</f>
        <v>*</v>
      </c>
      <c r="I73" s="18">
        <f>IF('11в'!E39=0,0,IF('11в'!E39&gt;7.1,0,IF('11в'!E39&lt;3.35,70,LOOKUP('11в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11в'!E39=0,0,IF('11в'!E39&gt;7.4,0,IF('11в'!E39&lt;3.55,70,LOOKUP('11в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IF('11в'!C39="м",L73,IF('11в'!C39="ж",M73,"*"))</f>
        <v>*</v>
      </c>
      <c r="L73" s="18">
        <f>IF('11в'!E39=0,0,IF('11в'!E39&gt;7.05,0,IF('11в'!E39&lt;3.3,70,LOOKUP('11в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11в'!E39=0,0,IF('11в'!E39&gt;7.35,0,IF('11в'!E39&lt;3.5,70,LOOKUP('11в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IF('11в'!C39="м",O73,IF('11в'!C39="ж",P73,"*"))</f>
        <v>*</v>
      </c>
      <c r="O73" s="18">
        <f>IF('11в'!E39=0,0,IF('11в'!E39&gt;7,0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11в'!E39=0,0,IF('11в'!E39&gt;7.3,0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IF('11в'!C39="м",R73,IF('11в'!C39="ж",S73,"*"))</f>
        <v>*</v>
      </c>
      <c r="R73" s="18">
        <f>IF('11в'!E39=0,0,IF('11в'!E39&gt;6.4,0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11в'!E39=0,0,IF('11в'!E39&gt;7.05,0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IF('11в'!C39="м",U73,IF('11в'!C39="ж",V73,"*"))</f>
        <v>*</v>
      </c>
      <c r="U73" s="18">
        <f>IF('11в'!E39=0,0,IF('11в'!E39&gt;6.15,0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11в'!E39=0,0,IF('11в'!E39&gt;6.45,0,IF('11в'!E39&lt;3.15,70,LOOKUP('11в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IF('11в'!C39="м",X73,IF('11в'!C39="ж",Y73,"*"))</f>
        <v>*</v>
      </c>
      <c r="X73" s="18">
        <f>IF('11в'!E39=0,0,IF('11в'!E39&gt;5.55,0,IF('11в'!E39&lt;2.55,70,LOOKUP('11в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11в'!E39=0,0,IF('11в'!E39&gt;6.3,0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IF('11в'!C39="м",AA73,IF('11в'!C39="ж",AB73,"*"))</f>
        <v>*</v>
      </c>
      <c r="AA73" s="18">
        <f>IF('11в'!E39=0,0,IF('11в'!E39&gt;5.45,0,IF('11в'!E39&lt;2.5,70,LOOKUP('11в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IF('11в'!C39="м",AD73,IF('11в'!C39="ж",AE73,"*"))</f>
        <v>*</v>
      </c>
      <c r="AD73" s="18">
        <f>IF('11в'!E39=0,0,IF('11в'!E39&gt;5.35,0,IF('11в'!E39&lt;2.45,70,LOOKUP('11в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IF('11в'!C39="м",AG73,IF('11в'!C39="ж",AH73,"*"))</f>
        <v>*</v>
      </c>
      <c r="AG73" s="18">
        <f>IF('11в'!E39=0,0,IF('11в'!E39&gt;5.25,0,IF('11в'!E39&lt;2.41,70,LOOKUP('11в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IF('11в'!C39="м",AJ73,IF('11в'!C39="ж",AK73,"*"))</f>
        <v>*</v>
      </c>
      <c r="AJ73" s="18">
        <f>IF('11в'!E39=0,0,IF('11в'!E39&gt;5.15,0,IF('11в'!E39&lt;2.38,70,LOOKUP('11в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IF('11в'!C10="м",F77,IF('11в'!C10="ж",G77,"*"))</f>
        <v>70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70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70</v>
      </c>
      <c r="H77" s="18">
        <f>IF('11в'!C10="м",I77,IF('11в'!C10="ж",J77,"*"))</f>
        <v>70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70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70</v>
      </c>
      <c r="K77" s="18">
        <f>IF('11в'!C10="м",L77,IF('11в'!C10="ж",M77,"*"))</f>
        <v>70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66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70</v>
      </c>
      <c r="N77" s="18">
        <f>IF('11в'!C10="м",O77,IF('11в'!C10="ж",P77,"*"))</f>
        <v>68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62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68</v>
      </c>
      <c r="Q77" s="18">
        <f>IF('11в'!C10="м",R77,IF('11в'!C10="ж",S77,"*"))</f>
        <v>62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54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62</v>
      </c>
      <c r="T77" s="18">
        <f>IF('11в'!C10="м",U77,IF('11в'!C10="ж",V77,"*"))</f>
        <v>56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45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56</v>
      </c>
      <c r="W77" s="18">
        <f>IF('11в'!C10="м",X77,IF('11в'!C10="ж",Y77,"*"))</f>
        <v>50</v>
      </c>
      <c r="X77" s="18">
        <f>IF(G10=0,0,IF(G10&gt;6.4,0,IF(G10&lt;4.3,70,LOOKUP(G10,{4.3,4.4,4.5,4.6,4.7,4.8,4.9,5,5.1,5.2,5.3,5.4,5.5,5.6,5.7,5.8,5.9,6,6.1,6.2,6.3,6.4},{70,68,65,62,58,54,50,45,40,36,32,28,24,21,18,15,12,9,7,5,3,1}))))</f>
        <v>36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50</v>
      </c>
      <c r="Z77" s="18">
        <f>IF('11в'!C10="м",AA77,IF('11в'!C10="ж",AB77,"*"))</f>
        <v>45</v>
      </c>
      <c r="AA77" s="18">
        <f>IF(G10=0,0,IF(G10&gt;6.2,0,IF(G10&lt;4.2,70,LOOKUP(G10,{4.2,4.3,4.4,4.5,4.6,4.7,4.8,4.9,5,5.1,5.2,5.3,5.4,5.5,5.6,5.7,5.8,5.9,6,6.1,6.2},{70,68,65,62,58,54,50,45,40,36,32,28,24,20,16,13,10,7,5,3,1}))))</f>
        <v>32</v>
      </c>
      <c r="AB77" s="18">
        <f>IF(G10=0,0,IF(G10&gt;6.5,0,IF(G10&lt;4.4,70,LOOKUP(G10,{4.4,4.5,4.6,4.7,4.8,4.9,5,5.1,5.2,5.3,5.4,5.5,5.6,5.7,5.8,5.9,6,6.1,6.2,6.3,6.4,6.5},{70,68,66,64,61,58,54,50,45,40,35,31,27,23,19,16,13,10,7,5,3,1}))))</f>
        <v>45</v>
      </c>
      <c r="AC77" s="18">
        <f>IF('11в'!C10="м",AD77,IF('11в'!C10="ж",AE77,"*"))</f>
        <v>0</v>
      </c>
      <c r="AD77" s="18">
        <v>0</v>
      </c>
      <c r="AE77" s="18">
        <v>0</v>
      </c>
      <c r="AF77" s="18">
        <f>IF('11в'!C10="м",AG77,IF('11в'!C10="ж",AH77,"*"))</f>
        <v>0</v>
      </c>
      <c r="AG77" s="18">
        <v>0</v>
      </c>
      <c r="AH77" s="18">
        <v>0</v>
      </c>
      <c r="AI77" s="18">
        <f>IF('11в'!C10="м",AJ77,IF('11в'!C10="ж",AK77,"*"))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IF('11в'!C11="м",F78,IF('11в'!C11="ж",G78,"*"))</f>
        <v>70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70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70</v>
      </c>
      <c r="H78" s="18">
        <f>IF('11в'!C11="м",I78,IF('11в'!C11="ж",J78,"*"))</f>
        <v>70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66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70</v>
      </c>
      <c r="K78" s="18">
        <f>IF('11в'!C11="м",L78,IF('11в'!C11="ж",M78,"*"))</f>
        <v>68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62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68</v>
      </c>
      <c r="N78" s="18">
        <f>IF('11в'!C11="м",O78,IF('11в'!C11="ж",P78,"*"))</f>
        <v>64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56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64</v>
      </c>
      <c r="Q78" s="18">
        <f>IF('11в'!C11="м",R78,IF('11в'!C11="ж",S78,"*"))</f>
        <v>57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45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57</v>
      </c>
      <c r="T78" s="18">
        <f>IF('11в'!C11="м",U78,IF('11в'!C11="ж",V78,"*"))</f>
        <v>50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35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50</v>
      </c>
      <c r="W78" s="18">
        <f>IF('11в'!C11="м",X78,IF('11в'!C11="ж",Y78,"*"))</f>
        <v>40</v>
      </c>
      <c r="X78" s="18">
        <f>IF(G11=0,0,IF(G11&gt;6.4,0,IF(G11&lt;4.3,70,LOOKUP(G11,{4.3,4.4,4.5,4.6,4.7,4.8,4.9,5,5.1,5.2,5.3,5.4,5.5,5.6,5.7,5.8,5.9,6,6.1,6.2,6.3,6.4},{70,68,65,62,58,54,50,45,40,36,32,28,24,21,18,15,12,9,7,5,3,1}))))</f>
        <v>28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40</v>
      </c>
      <c r="Z78" s="18">
        <f>IF('11в'!C11="м",AA78,IF('11в'!C11="ж",AB78,"*"))</f>
        <v>35</v>
      </c>
      <c r="AA78" s="18">
        <f>IF(G11=0,0,IF(G11&gt;6.2,0,IF(G11&lt;4.2,70,LOOKUP(G11,{4.2,4.3,4.4,4.5,4.6,4.7,4.8,4.9,5,5.1,5.2,5.3,5.4,5.5,5.6,5.7,5.8,5.9,6,6.1,6.2},{70,68,65,62,58,54,50,45,40,36,32,28,24,20,16,13,10,7,5,3,1}))))</f>
        <v>24</v>
      </c>
      <c r="AB78" s="18">
        <f>IF(G11=0,0,IF(G11&gt;6.5,0,IF(G11&lt;4.4,70,LOOKUP(G11,{4.4,4.5,4.6,4.7,4.8,4.9,5,5.1,5.2,5.3,5.4,5.5,5.6,5.7,5.8,5.9,6,6.1,6.2,6.3,6.4,6.5},{70,68,66,64,61,58,54,50,45,40,35,31,27,23,19,16,13,10,7,5,3,1}))))</f>
        <v>35</v>
      </c>
      <c r="AC78" s="18">
        <f>IF('11в'!C11="м",AD78,IF('11в'!C11="ж",AE78,"*"))</f>
        <v>0</v>
      </c>
      <c r="AD78" s="18">
        <v>0</v>
      </c>
      <c r="AE78" s="18">
        <v>0</v>
      </c>
      <c r="AF78" s="18">
        <f>IF('11в'!C11="м",AG78,IF('11в'!C11="ж",AH78,"*"))</f>
        <v>0</v>
      </c>
      <c r="AG78" s="18">
        <v>0</v>
      </c>
      <c r="AH78" s="18">
        <v>0</v>
      </c>
      <c r="AI78" s="18">
        <f>IF('11в'!C11="м",AJ78,IF('11в'!C11="ж",AK78,"*"))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IF('11в'!C12="м",F79,IF('11в'!C12="ж",G79,"*"))</f>
        <v>70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68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70</v>
      </c>
      <c r="H79" s="18">
        <f>IF('11в'!C12="м",I79,IF('11в'!C12="ж",J79,"*"))</f>
        <v>70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64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70</v>
      </c>
      <c r="K79" s="18">
        <f>IF('11в'!C12="м",L79,IF('11в'!C12="ж",M79,"*"))</f>
        <v>66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59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66</v>
      </c>
      <c r="N79" s="18">
        <f>IF('11в'!C12="м",O79,IF('11в'!C12="ж",P79,"*"))</f>
        <v>62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53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62</v>
      </c>
      <c r="Q79" s="18">
        <f>IF('11в'!C12="м",R79,IF('11в'!C12="ж",S79,"*"))</f>
        <v>54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40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54</v>
      </c>
      <c r="T79" s="18">
        <f>IF('11в'!C12="м",U79,IF('11в'!C12="ж",V79,"*"))</f>
        <v>45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30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45</v>
      </c>
      <c r="W79" s="18">
        <f>IF('11в'!C12="м",X79,IF('11в'!C12="ж",Y79,"*"))</f>
        <v>36</v>
      </c>
      <c r="X79" s="18">
        <f>IF(G12=0,0,IF(G12&gt;6.4,0,IF(G12&lt;4.3,70,LOOKUP(G12,{4.3,4.4,4.5,4.6,4.7,4.8,4.9,5,5.1,5.2,5.3,5.4,5.5,5.6,5.7,5.8,5.9,6,6.1,6.2,6.3,6.4},{70,68,65,62,58,54,50,45,40,36,32,28,24,21,18,15,12,9,7,5,3,1}))))</f>
        <v>24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36</v>
      </c>
      <c r="Z79" s="18">
        <f>IF('11в'!C12="м",AA79,IF('11в'!C12="ж",AB79,"*"))</f>
        <v>31</v>
      </c>
      <c r="AA79" s="18">
        <f>IF(G12=0,0,IF(G12&gt;6.2,0,IF(G12&lt;4.2,70,LOOKUP(G12,{4.2,4.3,4.4,4.5,4.6,4.7,4.8,4.9,5,5.1,5.2,5.3,5.4,5.5,5.6,5.7,5.8,5.9,6,6.1,6.2},{70,68,65,62,58,54,50,45,40,36,32,28,24,20,16,13,10,7,5,3,1}))))</f>
        <v>20</v>
      </c>
      <c r="AB79" s="18">
        <f>IF(G12=0,0,IF(G12&gt;6.5,0,IF(G12&lt;4.4,70,LOOKUP(G12,{4.4,4.5,4.6,4.7,4.8,4.9,5,5.1,5.2,5.3,5.4,5.5,5.6,5.7,5.8,5.9,6,6.1,6.2,6.3,6.4,6.5},{70,68,66,64,61,58,54,50,45,40,35,31,27,23,19,16,13,10,7,5,3,1}))))</f>
        <v>31</v>
      </c>
      <c r="AC79" s="18">
        <f>IF('11в'!C12="м",AD79,IF('11в'!C12="ж",AE79,"*"))</f>
        <v>0</v>
      </c>
      <c r="AD79" s="18">
        <v>0</v>
      </c>
      <c r="AE79" s="18">
        <v>0</v>
      </c>
      <c r="AF79" s="18">
        <f>IF('11в'!C12="м",AG79,IF('11в'!C12="ж",AH79,"*"))</f>
        <v>0</v>
      </c>
      <c r="AG79" s="18">
        <v>0</v>
      </c>
      <c r="AH79" s="18">
        <v>0</v>
      </c>
      <c r="AI79" s="18">
        <f>IF('11в'!C12="м",AJ79,IF('11в'!C12="ж",AK79,"*"))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IF('11в'!C13="м",F80,IF('11в'!C13="ж",G80,"*"))</f>
        <v>59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50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59</v>
      </c>
      <c r="H80" s="18">
        <f>IF('11в'!C13="м",I80,IF('11в'!C13="ж",J80,"*"))</f>
        <v>53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42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53</v>
      </c>
      <c r="K80" s="18">
        <f>IF('11в'!C13="м",L80,IF('11в'!C13="ж",M80,"*"))</f>
        <v>46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35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46</v>
      </c>
      <c r="N80" s="18">
        <f>IF('11в'!C13="м",O80,IF('11в'!C13="ж",P80,"*"))</f>
        <v>38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29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38</v>
      </c>
      <c r="Q80" s="18">
        <f>IF('11в'!C13="м",R80,IF('11в'!C13="ж",S80,"*"))</f>
        <v>23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17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23</v>
      </c>
      <c r="T80" s="18">
        <f>IF('11в'!C13="м",U80,IF('11в'!C13="ж",V80,"*"))</f>
        <v>16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9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16</v>
      </c>
      <c r="W80" s="18">
        <f>IF('11в'!C13="м",X80,IF('11в'!C13="ж",Y80,"*"))</f>
        <v>12</v>
      </c>
      <c r="X80" s="18">
        <f>IF(G13=0,0,IF(G13&gt;6.4,0,IF(G13&lt;4.3,70,LOOKUP(G13,{4.3,4.4,4.5,4.6,4.7,4.8,4.9,5,5.1,5.2,5.3,5.4,5.5,5.6,5.7,5.8,5.9,6,6.1,6.2,6.3,6.4},{70,68,65,62,58,54,50,45,40,36,32,28,24,21,18,15,12,9,7,5,3,1}))))</f>
        <v>5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12</v>
      </c>
      <c r="Z80" s="18">
        <f>IF('11в'!C13="м",AA80,IF('11в'!C13="ж",AB80,"*"))</f>
        <v>7</v>
      </c>
      <c r="AA80" s="18">
        <f>IF(G13=0,0,IF(G13&gt;6.2,0,IF(G13&lt;4.2,70,LOOKUP(G13,{4.2,4.3,4.4,4.5,4.6,4.7,4.8,4.9,5,5.1,5.2,5.3,5.4,5.5,5.6,5.7,5.8,5.9,6,6.1,6.2},{70,68,65,62,58,54,50,45,40,36,32,28,24,20,16,13,10,7,5,3,1}))))</f>
        <v>0</v>
      </c>
      <c r="AB80" s="18">
        <f>IF(G13=0,0,IF(G13&gt;6.5,0,IF(G13&lt;4.4,70,LOOKUP(G13,{4.4,4.5,4.6,4.7,4.8,4.9,5,5.1,5.2,5.3,5.4,5.5,5.6,5.7,5.8,5.9,6,6.1,6.2,6.3,6.4,6.5},{70,68,66,64,61,58,54,50,45,40,35,31,27,23,19,16,13,10,7,5,3,1}))))</f>
        <v>7</v>
      </c>
      <c r="AC80" s="18">
        <f>IF('11в'!C13="м",AD80,IF('11в'!C13="ж",AE80,"*"))</f>
        <v>0</v>
      </c>
      <c r="AD80" s="18">
        <v>0</v>
      </c>
      <c r="AE80" s="18">
        <v>0</v>
      </c>
      <c r="AF80" s="18">
        <f>IF('11в'!C13="м",AG80,IF('11в'!C13="ж",AH80,"*"))</f>
        <v>0</v>
      </c>
      <c r="AG80" s="18">
        <v>0</v>
      </c>
      <c r="AH80" s="18">
        <v>0</v>
      </c>
      <c r="AI80" s="18">
        <f>IF('11в'!C13="м",AJ80,IF('11в'!C13="ж",AK80,"*"))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IF('11в'!C14="м",F81,IF('11в'!C14="ж",G81,"*"))</f>
        <v>62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53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62</v>
      </c>
      <c r="H81" s="18">
        <f>IF('11в'!C14="м",I81,IF('11в'!C14="ж",J81,"*"))</f>
        <v>56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46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56</v>
      </c>
      <c r="K81" s="18">
        <f>IF('11в'!C14="м",L81,IF('11в'!C14="ж",M81,"*"))</f>
        <v>50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38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50</v>
      </c>
      <c r="N81" s="18">
        <f>IF('11в'!C14="м",O81,IF('11в'!C14="ж",P81,"*"))</f>
        <v>42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32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42</v>
      </c>
      <c r="Q81" s="18">
        <f>IF('11в'!C14="м",R81,IF('11в'!C14="ж",S81,"*"))</f>
        <v>27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20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27</v>
      </c>
      <c r="T81" s="18">
        <f>IF('11в'!C14="м",U81,IF('11в'!C14="ж",V81,"*"))</f>
        <v>19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11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19</v>
      </c>
      <c r="W81" s="18">
        <f>IF('11в'!C14="м",X81,IF('11в'!C14="ж",Y81,"*"))</f>
        <v>15</v>
      </c>
      <c r="X81" s="18">
        <f>IF(G14=0,0,IF(G14&gt;6.4,0,IF(G14&lt;4.3,70,LOOKUP(G14,{4.3,4.4,4.5,4.6,4.7,4.8,4.9,5,5.1,5.2,5.3,5.4,5.5,5.6,5.7,5.8,5.9,6,6.1,6.2,6.3,6.4},{70,68,65,62,58,54,50,45,40,36,32,28,24,21,18,15,12,9,7,5,3,1}))))</f>
        <v>7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15</v>
      </c>
      <c r="Z81" s="18">
        <f>IF('11в'!C14="м",AA81,IF('11в'!C14="ж",AB81,"*"))</f>
        <v>10</v>
      </c>
      <c r="AA81" s="18">
        <f>IF(G14=0,0,IF(G14&gt;6.2,0,IF(G14&lt;4.2,70,LOOKUP(G14,{4.2,4.3,4.4,4.5,4.6,4.7,4.8,4.9,5,5.1,5.2,5.3,5.4,5.5,5.6,5.7,5.8,5.9,6,6.1,6.2},{70,68,65,62,58,54,50,45,40,36,32,28,24,20,16,13,10,7,5,3,1}))))</f>
        <v>3</v>
      </c>
      <c r="AB81" s="18">
        <f>IF(G14=0,0,IF(G14&gt;6.5,0,IF(G14&lt;4.4,70,LOOKUP(G14,{4.4,4.5,4.6,4.7,4.8,4.9,5,5.1,5.2,5.3,5.4,5.5,5.6,5.7,5.8,5.9,6,6.1,6.2,6.3,6.4,6.5},{70,68,66,64,61,58,54,50,45,40,35,31,27,23,19,16,13,10,7,5,3,1}))))</f>
        <v>10</v>
      </c>
      <c r="AC81" s="18">
        <f>IF('11в'!C14="м",AD81,IF('11в'!C14="ж",AE81,"*"))</f>
        <v>0</v>
      </c>
      <c r="AD81" s="18">
        <v>0</v>
      </c>
      <c r="AE81" s="18">
        <v>0</v>
      </c>
      <c r="AF81" s="18">
        <f>IF('11в'!C14="м",AG81,IF('11в'!C14="ж",AH81,"*"))</f>
        <v>0</v>
      </c>
      <c r="AG81" s="18">
        <v>0</v>
      </c>
      <c r="AH81" s="18">
        <v>0</v>
      </c>
      <c r="AI81" s="18">
        <f>IF('11в'!C14="м",AJ81,IF('11в'!C14="ж",AK81,"*"))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IF('11в'!C15="м",F82,IF('11в'!C15="ж",G82,"*"))</f>
        <v>0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0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0</v>
      </c>
      <c r="H82" s="18">
        <f>IF('11в'!C15="м",I82,IF('11в'!C15="ж",J82,"*"))</f>
        <v>0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0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0</v>
      </c>
      <c r="K82" s="18">
        <f>IF('11в'!C15="м",L82,IF('11в'!C15="ж",M82,"*"))</f>
        <v>0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0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0</v>
      </c>
      <c r="N82" s="18">
        <f>IF('11в'!C15="м",O82,IF('11в'!C15="ж",P82,"*"))</f>
        <v>0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0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0</v>
      </c>
      <c r="Q82" s="18">
        <f>IF('11в'!C15="м",R82,IF('11в'!C15="ж",S82,"*"))</f>
        <v>0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0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0</v>
      </c>
      <c r="T82" s="18">
        <f>IF('11в'!C15="м",U82,IF('11в'!C15="ж",V82,"*"))</f>
        <v>0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0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0</v>
      </c>
      <c r="W82" s="18">
        <f>IF('11в'!C15="м",X82,IF('11в'!C15="ж",Y82,"*"))</f>
        <v>0</v>
      </c>
      <c r="X82" s="18">
        <f>IF(G15=0,0,IF(G15&gt;6.4,0,IF(G15&lt;4.3,70,LOOKUP(G15,{4.3,4.4,4.5,4.6,4.7,4.8,4.9,5,5.1,5.2,5.3,5.4,5.5,5.6,5.7,5.8,5.9,6,6.1,6.2,6.3,6.4},{70,68,65,62,58,54,50,45,40,36,32,28,24,21,18,15,12,9,7,5,3,1}))))</f>
        <v>0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0</v>
      </c>
      <c r="Z82" s="18">
        <f>IF('11в'!C15="м",AA82,IF('11в'!C15="ж",AB82,"*"))</f>
        <v>0</v>
      </c>
      <c r="AA82" s="18">
        <f>IF(G15=0,0,IF(G15&gt;6.2,0,IF(G15&lt;4.2,70,LOOKUP(G15,{4.2,4.3,4.4,4.5,4.6,4.7,4.8,4.9,5,5.1,5.2,5.3,5.4,5.5,5.6,5.7,5.8,5.9,6,6.1,6.2},{70,68,65,62,58,54,50,45,40,36,32,28,24,20,16,13,10,7,5,3,1}))))</f>
        <v>0</v>
      </c>
      <c r="AB82" s="18">
        <f>IF(G15=0,0,IF(G15&gt;6.5,0,IF(G15&lt;4.4,70,LOOKUP(G15,{4.4,4.5,4.6,4.7,4.8,4.9,5,5.1,5.2,5.3,5.4,5.5,5.6,5.7,5.8,5.9,6,6.1,6.2,6.3,6.4,6.5},{70,68,66,64,61,58,54,50,45,40,35,31,27,23,19,16,13,10,7,5,3,1}))))</f>
        <v>0</v>
      </c>
      <c r="AC82" s="18">
        <f>IF('11в'!C15="м",AD82,IF('11в'!C15="ж",AE82,"*"))</f>
        <v>0</v>
      </c>
      <c r="AD82" s="18">
        <v>0</v>
      </c>
      <c r="AE82" s="18">
        <v>0</v>
      </c>
      <c r="AF82" s="18">
        <f>IF('11в'!C15="м",AG82,IF('11в'!C15="ж",AH82,"*"))</f>
        <v>0</v>
      </c>
      <c r="AG82" s="18">
        <v>0</v>
      </c>
      <c r="AH82" s="18">
        <v>0</v>
      </c>
      <c r="AI82" s="18">
        <f>IF('11в'!C15="м",AJ82,IF('11в'!C15="ж",AK82,"*"))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IF('11в'!C16="м",F83,IF('11в'!C16="ж",G83,"*"))</f>
        <v>42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42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53</v>
      </c>
      <c r="H83" s="18">
        <f>IF('11в'!C16="м",I83,IF('11в'!C16="ж",J83,"*"))</f>
        <v>35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35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46</v>
      </c>
      <c r="K83" s="18">
        <f>IF('11в'!C16="м",L83,IF('11в'!C16="ж",M83,"*"))</f>
        <v>29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29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38</v>
      </c>
      <c r="N83" s="18">
        <f>IF('11в'!C16="м",O83,IF('11в'!C16="ж",P83,"*"))</f>
        <v>23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23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32</v>
      </c>
      <c r="Q83" s="18">
        <f>IF('11в'!C16="м",R83,IF('11в'!C16="ж",S83,"*"))</f>
        <v>11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11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17</v>
      </c>
      <c r="T83" s="18">
        <f>IF('11в'!C16="м",U83,IF('11в'!C16="ж",V83,"*"))</f>
        <v>5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5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11</v>
      </c>
      <c r="W83" s="18">
        <f>IF('11в'!C16="м",X83,IF('11в'!C16="ж",Y83,"*"))</f>
        <v>0</v>
      </c>
      <c r="X83" s="18">
        <f>IF(G16=0,0,IF(G16&gt;6.4,0,IF(G16&lt;4.3,70,LOOKUP(G16,{4.3,4.4,4.5,4.6,4.7,4.8,4.9,5,5.1,5.2,5.3,5.4,5.5,5.6,5.7,5.8,5.9,6,6.1,6.2,6.3,6.4},{70,68,65,62,58,54,50,45,40,36,32,28,24,21,18,15,12,9,7,5,3,1}))))</f>
        <v>0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7</v>
      </c>
      <c r="Z83" s="18">
        <f>IF('11в'!C16="м",AA83,IF('11в'!C16="ж",AB83,"*"))</f>
        <v>0</v>
      </c>
      <c r="AA83" s="18">
        <f>IF(G16=0,0,IF(G16&gt;6.2,0,IF(G16&lt;4.2,70,LOOKUP(G16,{4.2,4.3,4.4,4.5,4.6,4.7,4.8,4.9,5,5.1,5.2,5.3,5.4,5.5,5.6,5.7,5.8,5.9,6,6.1,6.2},{70,68,65,62,58,54,50,45,40,36,32,28,24,20,16,13,10,7,5,3,1}))))</f>
        <v>0</v>
      </c>
      <c r="AB83" s="18">
        <f>IF(G16=0,0,IF(G16&gt;6.5,0,IF(G16&lt;4.4,70,LOOKUP(G16,{4.4,4.5,4.6,4.7,4.8,4.9,5,5.1,5.2,5.3,5.4,5.5,5.6,5.7,5.8,5.9,6,6.1,6.2,6.3,6.4,6.5},{70,68,66,64,61,58,54,50,45,40,35,31,27,23,19,16,13,10,7,5,3,1}))))</f>
        <v>3</v>
      </c>
      <c r="AC83" s="18">
        <f>IF('11в'!C16="м",AD83,IF('11в'!C16="ж",AE83,"*"))</f>
        <v>0</v>
      </c>
      <c r="AD83" s="18">
        <v>0</v>
      </c>
      <c r="AE83" s="18">
        <v>0</v>
      </c>
      <c r="AF83" s="18">
        <f>IF('11в'!C16="м",AG83,IF('11в'!C16="ж",AH83,"*"))</f>
        <v>0</v>
      </c>
      <c r="AG83" s="18">
        <v>0</v>
      </c>
      <c r="AH83" s="18">
        <v>0</v>
      </c>
      <c r="AI83" s="18">
        <f>IF('11в'!C16="м",AJ83,IF('11в'!C16="ж",AK83,"*"))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IF('11в'!C17="м",F84,IF('11в'!C17="ж",G84,"*"))</f>
        <v>70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70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70</v>
      </c>
      <c r="H84" s="18">
        <f>IF('11в'!C17="м",I84,IF('11в'!C17="ж",J84,"*"))</f>
        <v>70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70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70</v>
      </c>
      <c r="K84" s="18">
        <f>IF('11в'!C17="м",L84,IF('11в'!C17="ж",M84,"*"))</f>
        <v>68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68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70</v>
      </c>
      <c r="N84" s="18">
        <f>IF('11в'!C17="м",O84,IF('11в'!C17="ж",P84,"*"))</f>
        <v>64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64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70</v>
      </c>
      <c r="Q84" s="18">
        <f>IF('11в'!C17="м",R84,IF('11в'!C17="ж",S84,"*"))</f>
        <v>57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57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64</v>
      </c>
      <c r="T84" s="18">
        <f>IF('11в'!C17="м",U84,IF('11в'!C17="ж",V84,"*"))</f>
        <v>50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50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59</v>
      </c>
      <c r="W84" s="18">
        <f>IF('11в'!C17="м",X84,IF('11в'!C17="ж",Y84,"*"))</f>
        <v>40</v>
      </c>
      <c r="X84" s="18">
        <f>IF(G17=0,0,IF(G17&gt;6.4,0,IF(G17&lt;4.3,70,LOOKUP(G17,{4.3,4.4,4.5,4.6,4.7,4.8,4.9,5,5.1,5.2,5.3,5.4,5.5,5.6,5.7,5.8,5.9,6,6.1,6.2,6.3,6.4},{70,68,65,62,58,54,50,45,40,36,32,28,24,21,18,15,12,9,7,5,3,1}))))</f>
        <v>40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54</v>
      </c>
      <c r="Z84" s="18">
        <f>IF('11в'!C17="м",AA84,IF('11в'!C17="ж",AB84,"*"))</f>
        <v>36</v>
      </c>
      <c r="AA84" s="18">
        <f>IF(G17=0,0,IF(G17&gt;6.2,0,IF(G17&lt;4.2,70,LOOKUP(G17,{4.2,4.3,4.4,4.5,4.6,4.7,4.8,4.9,5,5.1,5.2,5.3,5.4,5.5,5.6,5.7,5.8,5.9,6,6.1,6.2},{70,68,65,62,58,54,50,45,40,36,32,28,24,20,16,13,10,7,5,3,1}))))</f>
        <v>36</v>
      </c>
      <c r="AB84" s="18">
        <f>IF(G17=0,0,IF(G17&gt;6.5,0,IF(G17&lt;4.4,70,LOOKUP(G17,{4.4,4.5,4.6,4.7,4.8,4.9,5,5.1,5.2,5.3,5.4,5.5,5.6,5.7,5.8,5.9,6,6.1,6.2,6.3,6.4,6.5},{70,68,66,64,61,58,54,50,45,40,35,31,27,23,19,16,13,10,7,5,3,1}))))</f>
        <v>50</v>
      </c>
      <c r="AC84" s="18">
        <f>IF('11в'!C17="м",AD84,IF('11в'!C17="ж",AE84,"*"))</f>
        <v>0</v>
      </c>
      <c r="AD84" s="18">
        <v>0</v>
      </c>
      <c r="AE84" s="18">
        <v>0</v>
      </c>
      <c r="AF84" s="18">
        <f>IF('11в'!C17="м",AG84,IF('11в'!C17="ж",AH84,"*"))</f>
        <v>0</v>
      </c>
      <c r="AG84" s="18">
        <v>0</v>
      </c>
      <c r="AH84" s="18">
        <v>0</v>
      </c>
      <c r="AI84" s="18">
        <f>IF('11в'!C17="м",AJ84,IF('11в'!C17="ж",AK84,"*"))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IF('11в'!C18="м",F85,IF('11в'!C18="ж",G85,"*"))</f>
        <v>70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70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70</v>
      </c>
      <c r="H85" s="18">
        <f>IF('11в'!C18="м",I85,IF('11в'!C18="ж",J85,"*"))</f>
        <v>70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70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70</v>
      </c>
      <c r="K85" s="18">
        <f>IF('11в'!C18="м",L85,IF('11в'!C18="ж",M85,"*"))</f>
        <v>68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68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70</v>
      </c>
      <c r="N85" s="18">
        <f>IF('11в'!C18="м",O85,IF('11в'!C18="ж",P85,"*"))</f>
        <v>64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64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70</v>
      </c>
      <c r="Q85" s="18">
        <f>IF('11в'!C18="м",R85,IF('11в'!C18="ж",S85,"*"))</f>
        <v>57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57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64</v>
      </c>
      <c r="T85" s="18">
        <f>IF('11в'!C18="м",U85,IF('11в'!C18="ж",V85,"*"))</f>
        <v>50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50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59</v>
      </c>
      <c r="W85" s="18">
        <f>IF('11в'!C18="м",X85,IF('11в'!C18="ж",Y85,"*"))</f>
        <v>40</v>
      </c>
      <c r="X85" s="18">
        <f>IF(G18=0,0,IF(G18&gt;6.4,0,IF(G18&lt;4.3,70,LOOKUP(G18,{4.3,4.4,4.5,4.6,4.7,4.8,4.9,5,5.1,5.2,5.3,5.4,5.5,5.6,5.7,5.8,5.9,6,6.1,6.2,6.3,6.4},{70,68,65,62,58,54,50,45,40,36,32,28,24,21,18,15,12,9,7,5,3,1}))))</f>
        <v>40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54</v>
      </c>
      <c r="Z85" s="18">
        <f>IF('11в'!C18="м",AA85,IF('11в'!C18="ж",AB85,"*"))</f>
        <v>36</v>
      </c>
      <c r="AA85" s="18">
        <f>IF(G18=0,0,IF(G18&gt;6.2,0,IF(G18&lt;4.2,70,LOOKUP(G18,{4.2,4.3,4.4,4.5,4.6,4.7,4.8,4.9,5,5.1,5.2,5.3,5.4,5.5,5.6,5.7,5.8,5.9,6,6.1,6.2},{70,68,65,62,58,54,50,45,40,36,32,28,24,20,16,13,10,7,5,3,1}))))</f>
        <v>36</v>
      </c>
      <c r="AB85" s="18">
        <f>IF(G18=0,0,IF(G18&gt;6.5,0,IF(G18&lt;4.4,70,LOOKUP(G18,{4.4,4.5,4.6,4.7,4.8,4.9,5,5.1,5.2,5.3,5.4,5.5,5.6,5.7,5.8,5.9,6,6.1,6.2,6.3,6.4,6.5},{70,68,66,64,61,58,54,50,45,40,35,31,27,23,19,16,13,10,7,5,3,1}))))</f>
        <v>50</v>
      </c>
      <c r="AC85" s="18">
        <f>IF('11в'!C18="м",AD85,IF('11в'!C18="ж",AE85,"*"))</f>
        <v>0</v>
      </c>
      <c r="AD85" s="18">
        <v>0</v>
      </c>
      <c r="AE85" s="18">
        <v>0</v>
      </c>
      <c r="AF85" s="18">
        <f>IF('11в'!C18="м",AG85,IF('11в'!C18="ж",AH85,"*"))</f>
        <v>0</v>
      </c>
      <c r="AG85" s="18">
        <v>0</v>
      </c>
      <c r="AH85" s="18">
        <v>0</v>
      </c>
      <c r="AI85" s="18">
        <f>IF('11в'!C18="м",AJ85,IF('11в'!C18="ж",AK85,"*"))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IF('11в'!C19="м",F86,IF('11в'!C19="ж",G86,"*"))</f>
        <v>35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35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46</v>
      </c>
      <c r="H86" s="18">
        <f>IF('11в'!C19="м",I86,IF('11в'!C19="ж",J86,"*"))</f>
        <v>29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29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38</v>
      </c>
      <c r="K86" s="18">
        <f>IF('11в'!C19="м",L86,IF('11в'!C19="ж",M86,"*"))</f>
        <v>23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23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32</v>
      </c>
      <c r="N86" s="18">
        <f>IF('11в'!C19="м",O86,IF('11в'!C19="ж",P86,"*"))</f>
        <v>17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17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26</v>
      </c>
      <c r="Q86" s="18">
        <f>IF('11в'!C19="м",R86,IF('11в'!C19="ж",S86,"*"))</f>
        <v>7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7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11</v>
      </c>
      <c r="T86" s="18">
        <f>IF('11в'!C19="м",U86,IF('11в'!C19="ж",V86,"*"))</f>
        <v>0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0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7</v>
      </c>
      <c r="W86" s="18">
        <f>IF('11в'!C19="м",X86,IF('11в'!C19="ж",Y86,"*"))</f>
        <v>0</v>
      </c>
      <c r="X86" s="18">
        <f>IF(G19=0,0,IF(G19&gt;6.4,0,IF(G19&lt;4.3,70,LOOKUP(G19,{4.3,4.4,4.5,4.6,4.7,4.8,4.9,5,5.1,5.2,5.3,5.4,5.5,5.6,5.7,5.8,5.9,6,6.1,6.2,6.3,6.4},{70,68,65,62,58,54,50,45,40,36,32,28,24,21,18,15,12,9,7,5,3,1}))))</f>
        <v>0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3</v>
      </c>
      <c r="Z86" s="18">
        <f>IF('11в'!C19="м",AA86,IF('11в'!C19="ж",AB86,"*"))</f>
        <v>0</v>
      </c>
      <c r="AA86" s="18">
        <f>IF(G19=0,0,IF(G19&gt;6.2,0,IF(G19&lt;4.2,70,LOOKUP(G19,{4.2,4.3,4.4,4.5,4.6,4.7,4.8,4.9,5,5.1,5.2,5.3,5.4,5.5,5.6,5.7,5.8,5.9,6,6.1,6.2},{70,68,65,62,58,54,50,45,40,36,32,28,24,20,16,13,10,7,5,3,1}))))</f>
        <v>0</v>
      </c>
      <c r="AB86" s="18">
        <f>IF(G19=0,0,IF(G19&gt;6.5,0,IF(G19&lt;4.4,70,LOOKUP(G19,{4.4,4.5,4.6,4.7,4.8,4.9,5,5.1,5.2,5.3,5.4,5.5,5.6,5.7,5.8,5.9,6,6.1,6.2,6.3,6.4,6.5},{70,68,66,64,61,58,54,50,45,40,35,31,27,23,19,16,13,10,7,5,3,1}))))</f>
        <v>0</v>
      </c>
      <c r="AC86" s="18">
        <f>IF('11в'!C19="м",AD86,IF('11в'!C19="ж",AE86,"*"))</f>
        <v>0</v>
      </c>
      <c r="AD86" s="18">
        <v>0</v>
      </c>
      <c r="AE86" s="18">
        <v>0</v>
      </c>
      <c r="AF86" s="18">
        <f>IF('11в'!C19="м",AG86,IF('11в'!C19="ж",AH86,"*"))</f>
        <v>0</v>
      </c>
      <c r="AG86" s="18">
        <v>0</v>
      </c>
      <c r="AH86" s="18">
        <v>0</v>
      </c>
      <c r="AI86" s="18">
        <f>IF('11в'!C19="м",AJ86,IF('11в'!C19="ж",AK86,"*"))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IF('11в'!C20="м",F87,IF('11в'!C20="ж",G87,"*"))</f>
        <v>70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70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70</v>
      </c>
      <c r="H87" s="18">
        <f>IF('11в'!C20="м",I87,IF('11в'!C20="ж",J87,"*"))</f>
        <v>66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66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70</v>
      </c>
      <c r="K87" s="18">
        <f>IF('11в'!C20="м",L87,IF('11в'!C20="ж",M87,"*"))</f>
        <v>62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62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68</v>
      </c>
      <c r="N87" s="18">
        <f>IF('11в'!C20="м",O87,IF('11в'!C20="ж",P87,"*"))</f>
        <v>56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56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64</v>
      </c>
      <c r="Q87" s="18">
        <f>IF('11в'!C20="м",R87,IF('11в'!C20="ж",S87,"*"))</f>
        <v>45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45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57</v>
      </c>
      <c r="T87" s="18">
        <f>IF('11в'!C20="м",U87,IF('11в'!C20="ж",V87,"*"))</f>
        <v>35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35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50</v>
      </c>
      <c r="W87" s="18">
        <f>IF('11в'!C20="м",X87,IF('11в'!C20="ж",Y87,"*"))</f>
        <v>28</v>
      </c>
      <c r="X87" s="18">
        <f>IF(G20=0,0,IF(G20&gt;6.4,0,IF(G20&lt;4.3,70,LOOKUP(G20,{4.3,4.4,4.5,4.6,4.7,4.8,4.9,5,5.1,5.2,5.3,5.4,5.5,5.6,5.7,5.8,5.9,6,6.1,6.2,6.3,6.4},{70,68,65,62,58,54,50,45,40,36,32,28,24,21,18,15,12,9,7,5,3,1}))))</f>
        <v>28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40</v>
      </c>
      <c r="Z87" s="18">
        <f>IF('11в'!C20="м",AA87,IF('11в'!C20="ж",AB87,"*"))</f>
        <v>24</v>
      </c>
      <c r="AA87" s="18">
        <f>IF(G20=0,0,IF(G20&gt;6.2,0,IF(G20&lt;4.2,70,LOOKUP(G20,{4.2,4.3,4.4,4.5,4.6,4.7,4.8,4.9,5,5.1,5.2,5.3,5.4,5.5,5.6,5.7,5.8,5.9,6,6.1,6.2},{70,68,65,62,58,54,50,45,40,36,32,28,24,20,16,13,10,7,5,3,1}))))</f>
        <v>24</v>
      </c>
      <c r="AB87" s="18">
        <f>IF(G20=0,0,IF(G20&gt;6.5,0,IF(G20&lt;4.4,70,LOOKUP(G20,{4.4,4.5,4.6,4.7,4.8,4.9,5,5.1,5.2,5.3,5.4,5.5,5.6,5.7,5.8,5.9,6,6.1,6.2,6.3,6.4,6.5},{70,68,66,64,61,58,54,50,45,40,35,31,27,23,19,16,13,10,7,5,3,1}))))</f>
        <v>35</v>
      </c>
      <c r="AC87" s="18">
        <f>IF('11в'!C20="м",AD87,IF('11в'!C20="ж",AE87,"*"))</f>
        <v>0</v>
      </c>
      <c r="AD87" s="18">
        <v>0</v>
      </c>
      <c r="AE87" s="18">
        <v>0</v>
      </c>
      <c r="AF87" s="18">
        <f>IF('11в'!C20="м",AG87,IF('11в'!C20="ж",AH87,"*"))</f>
        <v>0</v>
      </c>
      <c r="AG87" s="18">
        <v>0</v>
      </c>
      <c r="AH87" s="18">
        <v>0</v>
      </c>
      <c r="AI87" s="18">
        <f>IF('11в'!C20="м",AJ87,IF('11в'!C20="ж",AK87,"*"))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IF('11в'!C21="м",F88,IF('11в'!C21="ж",G88,"*"))</f>
        <v>68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68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70</v>
      </c>
      <c r="H88" s="18">
        <f>IF('11в'!C21="м",I88,IF('11в'!C21="ж",J88,"*"))</f>
        <v>64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64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70</v>
      </c>
      <c r="K88" s="18">
        <f>IF('11в'!C21="м",L88,IF('11в'!C21="ж",M88,"*"))</f>
        <v>59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59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66</v>
      </c>
      <c r="N88" s="18">
        <f>IF('11в'!C21="м",O88,IF('11в'!C21="ж",P88,"*"))</f>
        <v>53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53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62</v>
      </c>
      <c r="Q88" s="18">
        <f>IF('11в'!C21="м",R88,IF('11в'!C21="ж",S88,"*"))</f>
        <v>40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40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54</v>
      </c>
      <c r="T88" s="18">
        <f>IF('11в'!C21="м",U88,IF('11в'!C21="ж",V88,"*"))</f>
        <v>30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30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45</v>
      </c>
      <c r="W88" s="18">
        <f>IF('11в'!C21="м",X88,IF('11в'!C21="ж",Y88,"*"))</f>
        <v>24</v>
      </c>
      <c r="X88" s="18">
        <f>IF(G21=0,0,IF(G21&gt;6.4,0,IF(G21&lt;4.3,70,LOOKUP(G21,{4.3,4.4,4.5,4.6,4.7,4.8,4.9,5,5.1,5.2,5.3,5.4,5.5,5.6,5.7,5.8,5.9,6,6.1,6.2,6.3,6.4},{70,68,65,62,58,54,50,45,40,36,32,28,24,21,18,15,12,9,7,5,3,1}))))</f>
        <v>24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36</v>
      </c>
      <c r="Z88" s="18">
        <f>IF('11в'!C21="м",AA88,IF('11в'!C21="ж",AB88,"*"))</f>
        <v>20</v>
      </c>
      <c r="AA88" s="18">
        <f>IF(G21=0,0,IF(G21&gt;6.2,0,IF(G21&lt;4.2,70,LOOKUP(G21,{4.2,4.3,4.4,4.5,4.6,4.7,4.8,4.9,5,5.1,5.2,5.3,5.4,5.5,5.6,5.7,5.8,5.9,6,6.1,6.2},{70,68,65,62,58,54,50,45,40,36,32,28,24,20,16,13,10,7,5,3,1}))))</f>
        <v>20</v>
      </c>
      <c r="AB88" s="18">
        <f>IF(G21=0,0,IF(G21&gt;6.5,0,IF(G21&lt;4.4,70,LOOKUP(G21,{4.4,4.5,4.6,4.7,4.8,4.9,5,5.1,5.2,5.3,5.4,5.5,5.6,5.7,5.8,5.9,6,6.1,6.2,6.3,6.4,6.5},{70,68,66,64,61,58,54,50,45,40,35,31,27,23,19,16,13,10,7,5,3,1}))))</f>
        <v>31</v>
      </c>
      <c r="AC88" s="18">
        <f>IF('11в'!C21="м",AD88,IF('11в'!C21="ж",AE88,"*"))</f>
        <v>0</v>
      </c>
      <c r="AD88" s="18">
        <v>0</v>
      </c>
      <c r="AE88" s="18">
        <v>0</v>
      </c>
      <c r="AF88" s="18">
        <f>IF('11в'!C21="м",AG88,IF('11в'!C21="ж",AH88,"*"))</f>
        <v>0</v>
      </c>
      <c r="AG88" s="18">
        <v>0</v>
      </c>
      <c r="AH88" s="18">
        <v>0</v>
      </c>
      <c r="AI88" s="18">
        <f>IF('11в'!C21="м",AJ88,IF('11в'!C21="ж",AK88,"*"))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IF('11в'!C22="м",F89,IF('11в'!C22="ж",G89,"*"))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IF('11в'!C22="м",I89,IF('11в'!C22="ж",J89,"*"))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IF('11в'!C22="м",L89,IF('11в'!C22="ж",M89,"*"))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IF('11в'!C22="м",O89,IF('11в'!C22="ж",P89,"*"))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IF('11в'!C22="м",R89,IF('11в'!C22="ж",S89,"*"))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IF('11в'!C22="м",U89,IF('11в'!C22="ж",V89,"*"))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IF('11в'!C22="м",X89,IF('11в'!C22="ж",Y89,"*"))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IF('11в'!C22="м",AA89,IF('11в'!C22="ж",AB89,"*"))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IF('11в'!C22="м",AD89,IF('11в'!C22="ж",AE89,"*"))</f>
        <v>*</v>
      </c>
      <c r="AD89" s="18">
        <v>0</v>
      </c>
      <c r="AE89" s="18">
        <v>0</v>
      </c>
      <c r="AF89" s="18" t="str">
        <f>IF('11в'!C22="м",AG89,IF('11в'!C22="ж",AH89,"*"))</f>
        <v>*</v>
      </c>
      <c r="AG89" s="18">
        <v>0</v>
      </c>
      <c r="AH89" s="18">
        <v>0</v>
      </c>
      <c r="AI89" s="18" t="str">
        <f>IF('11в'!C22="м",AJ89,IF('11в'!C22="ж",AK89,"*"))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IF('11в'!C23="м",F90,IF('11в'!C23="ж",G90,"*"))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IF('11в'!C23="м",I90,IF('11в'!C23="ж",J90,"*"))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IF('11в'!C23="м",L90,IF('11в'!C23="ж",M90,"*"))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IF('11в'!C23="м",O90,IF('11в'!C23="ж",P90,"*"))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IF('11в'!C23="м",R90,IF('11в'!C23="ж",S90,"*"))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IF('11в'!C23="м",U90,IF('11в'!C23="ж",V90,"*"))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IF('11в'!C23="м",X90,IF('11в'!C23="ж",Y90,"*"))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IF('11в'!C23="м",AA90,IF('11в'!C23="ж",AB90,"*"))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IF('11в'!C23="м",AD90,IF('11в'!C23="ж",AE90,"*"))</f>
        <v>*</v>
      </c>
      <c r="AD90" s="18">
        <v>0</v>
      </c>
      <c r="AE90" s="18">
        <v>0</v>
      </c>
      <c r="AF90" s="18" t="str">
        <f>IF('11в'!C23="м",AG90,IF('11в'!C23="ж",AH90,"*"))</f>
        <v>*</v>
      </c>
      <c r="AG90" s="18">
        <v>0</v>
      </c>
      <c r="AH90" s="18">
        <v>0</v>
      </c>
      <c r="AI90" s="18" t="str">
        <f>IF('11в'!C23="м",AJ90,IF('11в'!C23="ж",AK90,"*"))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IF('11в'!C24="м",F91,IF('11в'!C24="ж",G91,"*"))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IF('11в'!C24="м",I91,IF('11в'!C24="ж",J91,"*"))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IF('11в'!C24="м",L91,IF('11в'!C24="ж",M91,"*"))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IF('11в'!C24="м",O91,IF('11в'!C24="ж",P91,"*"))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IF('11в'!C24="м",R91,IF('11в'!C24="ж",S91,"*"))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IF('11в'!C24="м",U91,IF('11в'!C24="ж",V91,"*"))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IF('11в'!C24="м",X91,IF('11в'!C24="ж",Y91,"*"))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IF('11в'!C24="м",AA91,IF('11в'!C24="ж",AB91,"*"))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IF('11в'!C24="м",AD91,IF('11в'!C24="ж",AE91,"*"))</f>
        <v>*</v>
      </c>
      <c r="AD91" s="18">
        <v>0</v>
      </c>
      <c r="AE91" s="18">
        <v>0</v>
      </c>
      <c r="AF91" s="18" t="str">
        <f>IF('11в'!C24="м",AG91,IF('11в'!C24="ж",AH91,"*"))</f>
        <v>*</v>
      </c>
      <c r="AG91" s="18">
        <v>0</v>
      </c>
      <c r="AH91" s="18">
        <v>0</v>
      </c>
      <c r="AI91" s="18" t="str">
        <f>IF('11в'!C24="м",AJ91,IF('11в'!C24="ж",AK91,"*"))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IF('11в'!C25="м",F92,IF('11в'!C25="ж",G92,"*"))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IF('11в'!C25="м",I92,IF('11в'!C25="ж",J92,"*"))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IF('11в'!C25="м",L92,IF('11в'!C25="ж",M92,"*"))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IF('11в'!C25="м",O92,IF('11в'!C25="ж",P92,"*"))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IF('11в'!C25="м",R92,IF('11в'!C25="ж",S92,"*"))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IF('11в'!C25="м",U92,IF('11в'!C25="ж",V92,"*"))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IF('11в'!C25="м",X92,IF('11в'!C25="ж",Y92,"*"))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IF('11в'!C25="м",AA92,IF('11в'!C25="ж",AB92,"*"))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IF('11в'!C25="м",AD92,IF('11в'!C25="ж",AE92,"*"))</f>
        <v>*</v>
      </c>
      <c r="AD92" s="18">
        <v>0</v>
      </c>
      <c r="AE92" s="18">
        <v>0</v>
      </c>
      <c r="AF92" s="18" t="str">
        <f>IF('11в'!C25="м",AG92,IF('11в'!C25="ж",AH92,"*"))</f>
        <v>*</v>
      </c>
      <c r="AG92" s="18">
        <v>0</v>
      </c>
      <c r="AH92" s="18">
        <v>0</v>
      </c>
      <c r="AI92" s="18" t="str">
        <f>IF('11в'!C25="м",AJ92,IF('11в'!C25="ж",AK92,"*"))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IF('11в'!C26="м",F93,IF('11в'!C26="ж",G93,"*"))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IF('11в'!C26="м",I93,IF('11в'!C26="ж",J93,"*"))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IF('11в'!C26="м",L93,IF('11в'!C26="ж",M93,"*"))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IF('11в'!C26="м",O93,IF('11в'!C26="ж",P93,"*"))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IF('11в'!C26="м",R93,IF('11в'!C26="ж",S93,"*"))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IF('11в'!C26="м",U93,IF('11в'!C26="ж",V93,"*"))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IF('11в'!C26="м",X93,IF('11в'!C26="ж",Y93,"*"))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IF('11в'!C26="м",AA93,IF('11в'!C26="ж",AB93,"*"))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IF('11в'!C26="м",AD93,IF('11в'!C26="ж",AE93,"*"))</f>
        <v>*</v>
      </c>
      <c r="AD93" s="18">
        <v>0</v>
      </c>
      <c r="AE93" s="18">
        <v>0</v>
      </c>
      <c r="AF93" s="18" t="str">
        <f>IF('11в'!C26="м",AG93,IF('11в'!C26="ж",AH93,"*"))</f>
        <v>*</v>
      </c>
      <c r="AG93" s="18">
        <v>0</v>
      </c>
      <c r="AH93" s="18">
        <v>0</v>
      </c>
      <c r="AI93" s="18" t="str">
        <f>IF('11в'!C26="м",AJ93,IF('11в'!C26="ж",AK93,"*"))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IF('11в'!C27="м",F94,IF('11в'!C27="ж",G94,"*"))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IF('11в'!C27="м",I94,IF('11в'!C27="ж",J94,"*"))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IF('11в'!C27="м",L94,IF('11в'!C27="ж",M94,"*"))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IF('11в'!C27="м",O94,IF('11в'!C27="ж",P94,"*"))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IF('11в'!C27="м",R94,IF('11в'!C27="ж",S94,"*"))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IF('11в'!C27="м",U94,IF('11в'!C27="ж",V94,"*"))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IF('11в'!C27="м",X94,IF('11в'!C27="ж",Y94,"*"))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IF('11в'!C27="м",AA94,IF('11в'!C27="ж",AB94,"*"))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IF('11в'!C27="м",AD94,IF('11в'!C27="ж",AE94,"*"))</f>
        <v>*</v>
      </c>
      <c r="AD94" s="18">
        <v>0</v>
      </c>
      <c r="AE94" s="18">
        <v>0</v>
      </c>
      <c r="AF94" s="18" t="str">
        <f>IF('11в'!C27="м",AG94,IF('11в'!C27="ж",AH94,"*"))</f>
        <v>*</v>
      </c>
      <c r="AG94" s="18">
        <v>0</v>
      </c>
      <c r="AH94" s="18">
        <v>0</v>
      </c>
      <c r="AI94" s="18" t="str">
        <f>IF('11в'!C27="м",AJ94,IF('11в'!C27="ж",AK94,"*"))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IF('11в'!C28="м",F95,IF('11в'!C28="ж",G95,"*"))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IF('11в'!C28="м",I95,IF('11в'!C28="ж",J95,"*"))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IF('11в'!C28="м",L95,IF('11в'!C28="ж",M95,"*"))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IF('11в'!C28="м",O95,IF('11в'!C28="ж",P95,"*"))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IF('11в'!C28="м",R95,IF('11в'!C28="ж",S95,"*"))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IF('11в'!C28="м",U95,IF('11в'!C28="ж",V95,"*"))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IF('11в'!C28="м",X95,IF('11в'!C28="ж",Y95,"*"))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IF('11в'!C28="м",AA95,IF('11в'!C28="ж",AB95,"*"))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IF('11в'!C28="м",AD95,IF('11в'!C28="ж",AE95,"*"))</f>
        <v>*</v>
      </c>
      <c r="AD95" s="18">
        <v>0</v>
      </c>
      <c r="AE95" s="18">
        <v>0</v>
      </c>
      <c r="AF95" s="18" t="str">
        <f>IF('11в'!C28="м",AG95,IF('11в'!C28="ж",AH95,"*"))</f>
        <v>*</v>
      </c>
      <c r="AG95" s="18">
        <v>0</v>
      </c>
      <c r="AH95" s="18">
        <v>0</v>
      </c>
      <c r="AI95" s="18" t="str">
        <f>IF('11в'!C28="м",AJ95,IF('11в'!C28="ж",AK95,"*"))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IF('11в'!C29="м",F96,IF('11в'!C29="ж",G96,"*"))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IF('11в'!C29="м",I96,IF('11в'!C29="ж",J96,"*"))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IF('11в'!C29="м",L96,IF('11в'!C29="ж",M96,"*"))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IF('11в'!C29="м",O96,IF('11в'!C29="ж",P96,"*"))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IF('11в'!C29="м",R96,IF('11в'!C29="ж",S96,"*"))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IF('11в'!C29="м",U96,IF('11в'!C29="ж",V96,"*"))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IF('11в'!C29="м",X96,IF('11в'!C29="ж",Y96,"*"))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IF('11в'!C29="м",AA96,IF('11в'!C29="ж",AB96,"*"))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IF('11в'!C29="м",AD96,IF('11в'!C29="ж",AE96,"*"))</f>
        <v>*</v>
      </c>
      <c r="AD96" s="18">
        <v>0</v>
      </c>
      <c r="AE96" s="18">
        <v>0</v>
      </c>
      <c r="AF96" s="18" t="str">
        <f>IF('11в'!C29="м",AG96,IF('11в'!C29="ж",AH96,"*"))</f>
        <v>*</v>
      </c>
      <c r="AG96" s="18">
        <v>0</v>
      </c>
      <c r="AH96" s="18">
        <v>0</v>
      </c>
      <c r="AI96" s="18" t="str">
        <f>IF('11в'!C29="м",AJ96,IF('11в'!C29="ж",AK96,"*"))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IF('11в'!C30="м",F97,IF('11в'!C30="ж",G97,"*"))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IF('11в'!C30="м",I97,IF('11в'!C30="ж",J97,"*"))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IF('11в'!C30="м",L97,IF('11в'!C30="ж",M97,"*"))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IF('11в'!C30="м",O97,IF('11в'!C30="ж",P97,"*"))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IF('11в'!C30="м",R97,IF('11в'!C30="ж",S97,"*"))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IF('11в'!C30="м",U97,IF('11в'!C30="ж",V97,"*"))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IF('11в'!C30="м",X97,IF('11в'!C30="ж",Y97,"*"))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IF('11в'!C30="м",AA97,IF('11в'!C30="ж",AB97,"*"))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IF('11в'!C30="м",AD97,IF('11в'!C30="ж",AE97,"*"))</f>
        <v>*</v>
      </c>
      <c r="AD97" s="18">
        <v>0</v>
      </c>
      <c r="AE97" s="18">
        <v>0</v>
      </c>
      <c r="AF97" s="18" t="str">
        <f>IF('11в'!C30="м",AG97,IF('11в'!C30="ж",AH97,"*"))</f>
        <v>*</v>
      </c>
      <c r="AG97" s="18">
        <v>0</v>
      </c>
      <c r="AH97" s="18">
        <v>0</v>
      </c>
      <c r="AI97" s="18" t="str">
        <f>IF('11в'!C30="м",AJ97,IF('11в'!C30="ж",AK97,"*"))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IF('11в'!C31="м",F98,IF('11в'!C31="ж",G98,"*"))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IF('11в'!C31="м",I98,IF('11в'!C31="ж",J98,"*"))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IF('11в'!C31="м",L98,IF('11в'!C31="ж",M98,"*"))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IF('11в'!C31="м",O98,IF('11в'!C31="ж",P98,"*"))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IF('11в'!C31="м",R98,IF('11в'!C31="ж",S98,"*"))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IF('11в'!C31="м",U98,IF('11в'!C31="ж",V98,"*"))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IF('11в'!C31="м",X98,IF('11в'!C31="ж",Y98,"*"))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IF('11в'!C31="м",AA98,IF('11в'!C31="ж",AB98,"*"))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IF('11в'!C31="м",AD98,IF('11в'!C31="ж",AE98,"*"))</f>
        <v>*</v>
      </c>
      <c r="AD98" s="18">
        <v>0</v>
      </c>
      <c r="AE98" s="18">
        <v>0</v>
      </c>
      <c r="AF98" s="18" t="str">
        <f>IF('11в'!C31="м",AG98,IF('11в'!C31="ж",AH98,"*"))</f>
        <v>*</v>
      </c>
      <c r="AG98" s="18">
        <v>0</v>
      </c>
      <c r="AH98" s="18">
        <v>0</v>
      </c>
      <c r="AI98" s="18" t="str">
        <f>IF('11в'!C31="м",AJ98,IF('11в'!C31="ж",AK98,"*"))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IF('11в'!C32="м",F99,IF('11в'!C32="ж",G99,"*"))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IF('11в'!C32="м",I99,IF('11в'!C32="ж",J99,"*"))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IF('11в'!C32="м",L99,IF('11в'!C32="ж",M99,"*"))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IF('11в'!C32="м",O99,IF('11в'!C32="ж",P99,"*"))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IF('11в'!C32="м",R99,IF('11в'!C32="ж",S99,"*"))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IF('11в'!C32="м",U99,IF('11в'!C32="ж",V99,"*"))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IF('11в'!C32="м",X99,IF('11в'!C32="ж",Y99,"*"))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IF('11в'!C32="м",AA99,IF('11в'!C32="ж",AB99,"*"))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IF('11в'!C32="м",AD99,IF('11в'!C32="ж",AE99,"*"))</f>
        <v>*</v>
      </c>
      <c r="AD99" s="18">
        <v>0</v>
      </c>
      <c r="AE99" s="18">
        <v>0</v>
      </c>
      <c r="AF99" s="18" t="str">
        <f>IF('11в'!C32="м",AG99,IF('11в'!C32="ж",AH99,"*"))</f>
        <v>*</v>
      </c>
      <c r="AG99" s="18">
        <v>0</v>
      </c>
      <c r="AH99" s="18">
        <v>0</v>
      </c>
      <c r="AI99" s="18" t="str">
        <f>IF('11в'!C32="м",AJ99,IF('11в'!C32="ж",AK99,"*"))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IF('11в'!C33="м",F100,IF('11в'!C33="ж",G100,"*"))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IF('11в'!C33="м",I100,IF('11в'!C33="ж",J100,"*"))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IF('11в'!C33="м",L100,IF('11в'!C33="ж",M100,"*"))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IF('11в'!C33="м",O100,IF('11в'!C33="ж",P100,"*"))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IF('11в'!C33="м",R100,IF('11в'!C33="ж",S100,"*"))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IF('11в'!C33="м",U100,IF('11в'!C33="ж",V100,"*"))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IF('11в'!C33="м",X100,IF('11в'!C33="ж",Y100,"*"))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IF('11в'!C33="м",AA100,IF('11в'!C33="ж",AB100,"*"))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IF('11в'!C33="м",AD100,IF('11в'!C33="ж",AE100,"*"))</f>
        <v>*</v>
      </c>
      <c r="AD100" s="18">
        <v>0</v>
      </c>
      <c r="AE100" s="18">
        <v>0</v>
      </c>
      <c r="AF100" s="18" t="str">
        <f>IF('11в'!C33="м",AG100,IF('11в'!C33="ж",AH100,"*"))</f>
        <v>*</v>
      </c>
      <c r="AG100" s="18">
        <v>0</v>
      </c>
      <c r="AH100" s="18">
        <v>0</v>
      </c>
      <c r="AI100" s="18" t="str">
        <f>IF('11в'!C33="м",AJ100,IF('11в'!C33="ж",AK100,"*"))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IF('11в'!C34="м",F101,IF('11в'!C34="ж",G101,"*"))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IF('11в'!C34="м",I101,IF('11в'!C34="ж",J101,"*"))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IF('11в'!C34="м",L101,IF('11в'!C34="ж",M101,"*"))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IF('11в'!C34="м",O101,IF('11в'!C34="ж",P101,"*"))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IF('11в'!C34="м",R101,IF('11в'!C34="ж",S101,"*"))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IF('11в'!C34="м",U101,IF('11в'!C34="ж",V101,"*"))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IF('11в'!C34="м",X101,IF('11в'!C34="ж",Y101,"*"))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IF('11в'!C34="м",AA101,IF('11в'!C34="ж",AB101,"*"))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IF('11в'!C34="м",AD101,IF('11в'!C34="ж",AE101,"*"))</f>
        <v>*</v>
      </c>
      <c r="AD101" s="18">
        <v>0</v>
      </c>
      <c r="AE101" s="18">
        <v>0</v>
      </c>
      <c r="AF101" s="18" t="str">
        <f>IF('11в'!C34="м",AG101,IF('11в'!C34="ж",AH101,"*"))</f>
        <v>*</v>
      </c>
      <c r="AG101" s="18">
        <v>0</v>
      </c>
      <c r="AH101" s="18">
        <v>0</v>
      </c>
      <c r="AI101" s="18" t="str">
        <f>IF('11в'!C34="м",AJ101,IF('11в'!C34="ж",AK101,"*"))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IF('11в'!C35="м",F102,IF('11в'!C35="ж",G102,"*"))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IF('11в'!C35="м",I102,IF('11в'!C35="ж",J102,"*"))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IF('11в'!C35="м",L102,IF('11в'!C35="ж",M102,"*"))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IF('11в'!C35="м",O102,IF('11в'!C35="ж",P102,"*"))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IF('11в'!C35="м",R102,IF('11в'!C35="ж",S102,"*"))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IF('11в'!C35="м",U102,IF('11в'!C35="ж",V102,"*"))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IF('11в'!C35="м",X102,IF('11в'!C35="ж",Y102,"*"))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IF('11в'!C35="м",AA102,IF('11в'!C35="ж",AB102,"*"))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IF('11в'!C35="м",AD102,IF('11в'!C35="ж",AE102,"*"))</f>
        <v>*</v>
      </c>
      <c r="AD102" s="18">
        <v>0</v>
      </c>
      <c r="AE102" s="18">
        <v>0</v>
      </c>
      <c r="AF102" s="18" t="str">
        <f>IF('11в'!C35="м",AG102,IF('11в'!C35="ж",AH102,"*"))</f>
        <v>*</v>
      </c>
      <c r="AG102" s="18">
        <v>0</v>
      </c>
      <c r="AH102" s="18">
        <v>0</v>
      </c>
      <c r="AI102" s="18" t="str">
        <f>IF('11в'!C35="м",AJ102,IF('11в'!C35="ж",AK102,"*"))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IF('11в'!C36="м",F103,IF('11в'!C36="ж",G103,"*"))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IF('11в'!C36="м",I103,IF('11в'!C36="ж",J103,"*"))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IF('11в'!C36="м",L103,IF('11в'!C36="ж",M103,"*"))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IF('11в'!C36="м",O103,IF('11в'!C36="ж",P103,"*"))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IF('11в'!C36="м",R103,IF('11в'!C36="ж",S103,"*"))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IF('11в'!C36="м",U103,IF('11в'!C36="ж",V103,"*"))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IF('11в'!C36="м",X103,IF('11в'!C36="ж",Y103,"*"))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IF('11в'!C36="м",AA103,IF('11в'!C36="ж",AB103,"*"))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IF('11в'!C36="м",AD103,IF('11в'!C36="ж",AE103,"*"))</f>
        <v>*</v>
      </c>
      <c r="AD103" s="18">
        <v>0</v>
      </c>
      <c r="AE103" s="18">
        <v>0</v>
      </c>
      <c r="AF103" s="18" t="str">
        <f>IF('11в'!C36="м",AG103,IF('11в'!C36="ж",AH103,"*"))</f>
        <v>*</v>
      </c>
      <c r="AG103" s="18">
        <v>0</v>
      </c>
      <c r="AH103" s="18">
        <v>0</v>
      </c>
      <c r="AI103" s="18" t="str">
        <f>IF('11в'!C36="м",AJ103,IF('11в'!C36="ж",AK103,"*"))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IF('11в'!C37="м",F104,IF('11в'!C37="ж",G104,"*"))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IF('11в'!C37="м",I104,IF('11в'!C37="ж",J104,"*"))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IF('11в'!C37="м",L104,IF('11в'!C37="ж",M104,"*"))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IF('11в'!C37="м",O104,IF('11в'!C37="ж",P104,"*"))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IF('11в'!C37="м",R104,IF('11в'!C37="ж",S104,"*"))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IF('11в'!C37="м",U104,IF('11в'!C37="ж",V104,"*"))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IF('11в'!C37="м",X104,IF('11в'!C37="ж",Y104,"*"))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IF('11в'!C37="м",AA104,IF('11в'!C37="ж",AB104,"*"))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IF('11в'!C37="м",AD104,IF('11в'!C37="ж",AE104,"*"))</f>
        <v>*</v>
      </c>
      <c r="AD104" s="18">
        <v>0</v>
      </c>
      <c r="AE104" s="18">
        <v>0</v>
      </c>
      <c r="AF104" s="18" t="str">
        <f>IF('11в'!C37="м",AG104,IF('11в'!C37="ж",AH104,"*"))</f>
        <v>*</v>
      </c>
      <c r="AG104" s="18">
        <v>0</v>
      </c>
      <c r="AH104" s="18">
        <v>0</v>
      </c>
      <c r="AI104" s="18" t="str">
        <f>IF('11в'!C37="м",AJ104,IF('11в'!C37="ж",AK104,"*"))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IF('11в'!C38="м",F105,IF('11в'!C38="ж",G105,"*"))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IF('11в'!C38="м",I105,IF('11в'!C38="ж",J105,"*"))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IF('11в'!C38="м",L105,IF('11в'!C38="ж",M105,"*"))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IF('11в'!C38="м",O105,IF('11в'!C38="ж",P105,"*"))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IF('11в'!C38="м",R105,IF('11в'!C38="ж",S105,"*"))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IF('11в'!C38="м",U105,IF('11в'!C38="ж",V105,"*"))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IF('11в'!C38="м",X105,IF('11в'!C38="ж",Y105,"*"))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IF('11в'!C38="м",AA105,IF('11в'!C38="ж",AB105,"*"))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IF('11в'!C38="м",AD105,IF('11в'!C38="ж",AE105,"*"))</f>
        <v>*</v>
      </c>
      <c r="AD105" s="18">
        <v>0</v>
      </c>
      <c r="AE105" s="18">
        <v>0</v>
      </c>
      <c r="AF105" s="18" t="str">
        <f>IF('11в'!C38="м",AG105,IF('11в'!C38="ж",AH105,"*"))</f>
        <v>*</v>
      </c>
      <c r="AG105" s="18">
        <v>0</v>
      </c>
      <c r="AH105" s="18">
        <v>0</v>
      </c>
      <c r="AI105" s="18" t="str">
        <f>IF('11в'!C38="м",AJ105,IF('11в'!C38="ж",AK105,"*"))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IF('11в'!C39="м",F106,IF('11в'!C39="ж",G106,"*"))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IF('11в'!C39="м",I106,IF('11в'!C39="ж",J106,"*"))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IF('11в'!C39="м",L106,IF('11в'!C39="ж",M106,"*"))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IF('11в'!C39="м",O106,IF('11в'!C39="ж",P106,"*"))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IF('11в'!C39="м",R106,IF('11в'!C39="ж",S106,"*"))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IF('11в'!C39="м",U106,IF('11в'!C39="ж",V106,"*"))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IF('11в'!C39="м",X106,IF('11в'!C39="ж",Y106,"*"))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IF('11в'!C39="м",AA106,IF('11в'!C39="ж",AB106,"*"))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IF('11в'!C39="м",AD106,IF('11в'!C39="ж",AE106,"*"))</f>
        <v>*</v>
      </c>
      <c r="AD106" s="18">
        <v>0</v>
      </c>
      <c r="AE106" s="18">
        <v>0</v>
      </c>
      <c r="AF106" s="18" t="str">
        <f>IF('11в'!C39="м",AG106,IF('11в'!C39="ж",AH106,"*"))</f>
        <v>*</v>
      </c>
      <c r="AG106" s="18">
        <v>0</v>
      </c>
      <c r="AH106" s="18">
        <v>0</v>
      </c>
      <c r="AI106" s="18" t="str">
        <f>IF('11в'!C39="м",AJ106,IF('11в'!C39="ж",AK106,"*"))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0</v>
      </c>
      <c r="F110" s="18">
        <f>IF(I10=0,0,IF(I10&lt;1,0,IF(I10&gt;6,70,LOOKUP(I10,{1,2,3,4,5,6},{43,50,63,68,69,70}))))</f>
        <v>0</v>
      </c>
      <c r="G110" s="18">
        <v>0</v>
      </c>
      <c r="H110" s="18">
        <f t="shared" ref="H110" si="14">IF(C10="м",I110,IF(C10="ж",J110,"*"))</f>
        <v>0</v>
      </c>
      <c r="I110" s="18">
        <f>IF(I10=0,0,IF(I10&lt;1,0,IF(I10&gt;7,70,LOOKUP(I10,{1,2,3,4,5,6,7},{36,43,50,63,68,69,70}))))</f>
        <v>0</v>
      </c>
      <c r="J110" s="18">
        <v>0</v>
      </c>
      <c r="K110" s="18">
        <f t="shared" ref="K110" si="15">IF(C10="м",L110,IF(C10="ж",M110,"*"))</f>
        <v>0</v>
      </c>
      <c r="L110" s="18">
        <f>IF(I10=0,0,IF(I10&lt;1,0,IF(I10&gt;11,70,LOOKUP(I10,{1,2,3,4,5,6,7,8,9,10,11},{20,30,36,43,50,55,62,67,68,69,70}))))</f>
        <v>0</v>
      </c>
      <c r="M110" s="18">
        <v>0</v>
      </c>
      <c r="N110" s="18">
        <f>IF(C10="м",O110,IF(C10="ж",P110,"*"))</f>
        <v>0</v>
      </c>
      <c r="O110" s="18">
        <f>IF(I10=0,0,IF(I10&lt;1,0,IF(I10&gt;15,70,LOOKUP(I10,{1,2,3,4,5,6,7,8,9,10,11,12,13,14,15},{15,20,25,30,36,43,50,55,59,62,65,67,68,69,70}))))</f>
        <v>0</v>
      </c>
      <c r="P110" s="18">
        <v>0</v>
      </c>
      <c r="Q110" s="18">
        <f>IF(C10="м",R110,IF(C10="ж",S110,"*"))</f>
        <v>0</v>
      </c>
      <c r="R110" s="18">
        <f>IF(I10=0,0,IF(I10&lt;1,0,IF(I10&gt;19,70,LOOKUP(I10,{1,2,3,4,5,6,7,8,9,10,11,12,13,14,15,16,17,18,19},{13,17,21,25,29,33,38,44,50,54,57,59,61,63,65,67,68,69,70}))))</f>
        <v>0</v>
      </c>
      <c r="S110" s="18">
        <v>0</v>
      </c>
      <c r="T110" s="18">
        <f>IF(C10="м",U110,IF(C10="ж",V110,"*"))</f>
        <v>0</v>
      </c>
      <c r="U110" s="18">
        <f>IF(I10=0,0,IF(I10&lt;1,0,IF(I10&gt;23,70,LOOKUP(I10,{1,2,3,4,5,6,7,8,9,10,11,12,13,14,15,16,17,18,19,20,21,22,23},{10,13,17,21,25,29,33,37,41,45,50,54,57,60,62,63,64,65,66,67,68,69,70}))))</f>
        <v>0</v>
      </c>
      <c r="V110" s="18">
        <v>0</v>
      </c>
      <c r="W110" s="18">
        <f>IF(C10="м",X110,IF(C10="ж",Y110,"*"))</f>
        <v>0</v>
      </c>
      <c r="X110" s="18">
        <f>IF(I10=0,0,IF(I10&lt;1,0,IF(I10&gt;26,70,LOOKUP(I10,{1,2,3,4,5,6,7,8,9,10,11,12,13,14,15,16,17,18,19,20,21,22,23,24,25,26},{8,11,14,17,20,23,26,30,34,38,42,46,50,53,56,58,60,62,63,64,65,66,67,68,69,70}))))</f>
        <v>0</v>
      </c>
      <c r="Y110" s="18">
        <v>0</v>
      </c>
      <c r="Z110" s="18">
        <f>IF(C10="м",AA110,IF(C10="ж",AB110,"*"))</f>
        <v>0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0</v>
      </c>
      <c r="AB110" s="18">
        <v>0</v>
      </c>
      <c r="AC110" s="18">
        <f>IF(C10="м",AD110,IF(C10="ж",AE110,"*"))</f>
        <v>0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0</v>
      </c>
      <c r="AE110" s="18">
        <v>0</v>
      </c>
      <c r="AF110" s="18">
        <f>IF(C10="м",AG110,IF(C10="ж",AH110,"*"))</f>
        <v>0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0</v>
      </c>
      <c r="AH110" s="18">
        <v>0</v>
      </c>
      <c r="AI110" s="18">
        <f>IF(C10="м",AJ110,IF(C10="ж",AK110,"*"))</f>
        <v>0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0</v>
      </c>
      <c r="AK110" s="18">
        <v>0</v>
      </c>
      <c r="AL110" s="18">
        <f>IF(C10&gt;=17,AI110,"*")</f>
        <v>0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0</v>
      </c>
      <c r="F111" s="18">
        <f>IF(I11=0,0,IF(I11&lt;1,0,IF(I11&gt;6,70,LOOKUP(I11,{1,2,3,4,5,6},{43,50,63,68,69,70}))))</f>
        <v>0</v>
      </c>
      <c r="G111" s="18">
        <v>0</v>
      </c>
      <c r="H111" s="18">
        <f t="shared" ref="H111:H139" si="17">IF(C11="м",I111,IF(C11="ж",J111,"*"))</f>
        <v>0</v>
      </c>
      <c r="I111" s="18">
        <f>IF(I11=0,0,IF(I11&lt;1,0,IF(I11&gt;7,70,LOOKUP(I11,{1,2,3,4,5,6,7},{36,43,50,63,68,69,70}))))</f>
        <v>0</v>
      </c>
      <c r="J111" s="18">
        <v>0</v>
      </c>
      <c r="K111" s="18">
        <f t="shared" ref="K111:K139" si="18">IF(C11="м",L111,IF(C11="ж",M111,"*"))</f>
        <v>0</v>
      </c>
      <c r="L111" s="18">
        <f>IF(I11=0,0,IF(I11&lt;1,0,IF(I11&gt;11,70,LOOKUP(I11,{1,2,3,4,5,6,7,8,9,10,11},{20,30,36,43,50,55,62,67,68,69,70}))))</f>
        <v>0</v>
      </c>
      <c r="M111" s="18">
        <v>0</v>
      </c>
      <c r="N111" s="18">
        <f t="shared" ref="N111:N139" si="19">IF(C11="м",O111,IF(C11="ж",P111,"*"))</f>
        <v>0</v>
      </c>
      <c r="O111" s="18">
        <f>IF(I11=0,0,IF(I11&lt;1,0,IF(I11&gt;15,70,LOOKUP(I11,{1,2,3,4,5,6,7,8,9,10,11,12,13,14,15},{15,20,25,30,36,43,50,55,59,62,65,67,68,69,70}))))</f>
        <v>0</v>
      </c>
      <c r="P111" s="18">
        <v>0</v>
      </c>
      <c r="Q111" s="18">
        <f t="shared" ref="Q111:Q139" si="20">IF(C11="м",R111,IF(C11="ж",S111,"*"))</f>
        <v>0</v>
      </c>
      <c r="R111" s="18">
        <f>IF(I11=0,0,IF(I11&lt;1,0,IF(I11&gt;19,70,LOOKUP(I11,{1,2,3,4,5,6,7,8,9,10,11,12,13,14,15,16,17,18,19},{13,17,21,25,29,33,38,44,50,54,57,59,61,63,65,67,68,69,70}))))</f>
        <v>0</v>
      </c>
      <c r="S111" s="18">
        <v>0</v>
      </c>
      <c r="T111" s="18">
        <f t="shared" ref="T111:T139" si="21">IF(C11="м",U111,IF(C11="ж",V111,"*"))</f>
        <v>0</v>
      </c>
      <c r="U111" s="18">
        <f>IF(I11=0,0,IF(I11&lt;1,0,IF(I11&gt;23,70,LOOKUP(I11,{1,2,3,4,5,6,7,8,9,10,11,12,13,14,15,16,17,18,19,20,21,22,23},{10,13,17,21,25,29,33,37,41,45,50,54,57,60,62,63,64,65,66,67,68,69,70}))))</f>
        <v>0</v>
      </c>
      <c r="V111" s="18">
        <v>0</v>
      </c>
      <c r="W111" s="18">
        <f t="shared" ref="W111:W139" si="22">IF(C11="м",X111,IF(C11="ж",Y111,"*"))</f>
        <v>0</v>
      </c>
      <c r="X111" s="18">
        <f>IF(I11=0,0,IF(I11&lt;1,0,IF(I11&gt;26,70,LOOKUP(I11,{1,2,3,4,5,6,7,8,9,10,11,12,13,14,15,16,17,18,19,20,21,22,23,24,25,26},{8,11,14,17,20,23,26,30,34,38,42,46,50,53,56,58,60,62,63,64,65,66,67,68,69,70}))))</f>
        <v>0</v>
      </c>
      <c r="Y111" s="18">
        <v>0</v>
      </c>
      <c r="Z111" s="18">
        <f t="shared" ref="Z111:Z139" si="23">IF(C11="м",AA111,IF(C11="ж",AB111,"*"))</f>
        <v>0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0</v>
      </c>
      <c r="AB111" s="18">
        <v>0</v>
      </c>
      <c r="AC111" s="18">
        <f t="shared" ref="AC111:AC139" si="24">IF(C11="м",AD111,IF(C11="ж",AE111,"*"))</f>
        <v>0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0</v>
      </c>
      <c r="AE111" s="18">
        <v>0</v>
      </c>
      <c r="AF111" s="18">
        <f t="shared" ref="AF111:AF139" si="25">IF(C11="м",AG111,IF(C11="ж",AH111,"*"))</f>
        <v>0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0</v>
      </c>
      <c r="AH111" s="18">
        <v>0</v>
      </c>
      <c r="AI111" s="18">
        <f t="shared" ref="AI111:AI139" si="26">IF(C11="м",AJ111,IF(C11="ж",AK111,"*"))</f>
        <v>0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0</v>
      </c>
      <c r="AK111" s="18">
        <v>0</v>
      </c>
      <c r="AL111" s="18">
        <f t="shared" ref="AL111:AL139" si="27">IF(C11&gt;=17,AI111,"*")</f>
        <v>0</v>
      </c>
    </row>
    <row r="112" spans="2:38" ht="12.75" hidden="1" x14ac:dyDescent="0.2">
      <c r="C112" s="19"/>
      <c r="D112" s="16"/>
      <c r="E112" s="18">
        <f t="shared" si="16"/>
        <v>0</v>
      </c>
      <c r="F112" s="18">
        <f>IF(I12=0,0,IF(I12&lt;1,0,IF(I12&gt;6,70,LOOKUP(I12,{1,2,3,4,5,6},{43,50,63,68,69,70}))))</f>
        <v>0</v>
      </c>
      <c r="G112" s="18">
        <v>0</v>
      </c>
      <c r="H112" s="18">
        <f t="shared" si="17"/>
        <v>0</v>
      </c>
      <c r="I112" s="18">
        <f>IF(I12=0,0,IF(I12&lt;1,0,IF(I12&gt;7,70,LOOKUP(I12,{1,2,3,4,5,6,7},{36,43,50,63,68,69,70}))))</f>
        <v>0</v>
      </c>
      <c r="J112" s="18">
        <v>0</v>
      </c>
      <c r="K112" s="18">
        <f t="shared" si="18"/>
        <v>0</v>
      </c>
      <c r="L112" s="18">
        <f>IF(I12=0,0,IF(I12&lt;1,0,IF(I12&gt;11,70,LOOKUP(I12,{1,2,3,4,5,6,7,8,9,10,11},{20,30,36,43,50,55,62,67,68,69,70}))))</f>
        <v>0</v>
      </c>
      <c r="M112" s="18">
        <v>0</v>
      </c>
      <c r="N112" s="18">
        <f t="shared" si="19"/>
        <v>0</v>
      </c>
      <c r="O112" s="18">
        <f>IF(I12=0,0,IF(I12&lt;1,0,IF(I12&gt;15,70,LOOKUP(I12,{1,2,3,4,5,6,7,8,9,10,11,12,13,14,15},{15,20,25,30,36,43,50,55,59,62,65,67,68,69,70}))))</f>
        <v>0</v>
      </c>
      <c r="P112" s="18">
        <v>0</v>
      </c>
      <c r="Q112" s="18">
        <f t="shared" si="20"/>
        <v>0</v>
      </c>
      <c r="R112" s="18">
        <f>IF(I12=0,0,IF(I12&lt;1,0,IF(I12&gt;19,70,LOOKUP(I12,{1,2,3,4,5,6,7,8,9,10,11,12,13,14,15,16,17,18,19},{13,17,21,25,29,33,38,44,50,54,57,59,61,63,65,67,68,69,70}))))</f>
        <v>0</v>
      </c>
      <c r="S112" s="18">
        <v>0</v>
      </c>
      <c r="T112" s="18">
        <f t="shared" si="21"/>
        <v>0</v>
      </c>
      <c r="U112" s="18">
        <f>IF(I12=0,0,IF(I12&lt;1,0,IF(I12&gt;23,70,LOOKUP(I12,{1,2,3,4,5,6,7,8,9,10,11,12,13,14,15,16,17,18,19,20,21,22,23},{10,13,17,21,25,29,33,37,41,45,50,54,57,60,62,63,64,65,66,67,68,69,70}))))</f>
        <v>0</v>
      </c>
      <c r="V112" s="18">
        <v>0</v>
      </c>
      <c r="W112" s="18">
        <f t="shared" si="22"/>
        <v>0</v>
      </c>
      <c r="X112" s="18">
        <f>IF(I12=0,0,IF(I12&lt;1,0,IF(I12&gt;26,70,LOOKUP(I12,{1,2,3,4,5,6,7,8,9,10,11,12,13,14,15,16,17,18,19,20,21,22,23,24,25,26},{8,11,14,17,20,23,26,30,34,38,42,46,50,53,56,58,60,62,63,64,65,66,67,68,69,70}))))</f>
        <v>0</v>
      </c>
      <c r="Y112" s="18">
        <v>0</v>
      </c>
      <c r="Z112" s="18">
        <f t="shared" si="23"/>
        <v>0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0</v>
      </c>
      <c r="AB112" s="18">
        <v>0</v>
      </c>
      <c r="AC112" s="18">
        <f t="shared" si="24"/>
        <v>0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0</v>
      </c>
      <c r="AE112" s="18">
        <v>0</v>
      </c>
      <c r="AF112" s="18">
        <f t="shared" si="25"/>
        <v>0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0</v>
      </c>
      <c r="AH112" s="18">
        <v>0</v>
      </c>
      <c r="AI112" s="18">
        <f t="shared" si="26"/>
        <v>0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0</v>
      </c>
      <c r="AK112" s="18">
        <v>0</v>
      </c>
      <c r="AL112" s="18">
        <f t="shared" si="27"/>
        <v>0</v>
      </c>
    </row>
    <row r="113" spans="3:38" ht="12.75" hidden="1" x14ac:dyDescent="0.2">
      <c r="C113" s="19"/>
      <c r="D113" s="16"/>
      <c r="E113" s="18">
        <f t="shared" si="16"/>
        <v>0</v>
      </c>
      <c r="F113" s="18">
        <f>IF(I13=0,0,IF(I13&lt;1,0,IF(I13&gt;6,70,LOOKUP(I13,{1,2,3,4,5,6},{43,50,63,68,69,70}))))</f>
        <v>0</v>
      </c>
      <c r="G113" s="18">
        <v>0</v>
      </c>
      <c r="H113" s="18">
        <f t="shared" si="17"/>
        <v>0</v>
      </c>
      <c r="I113" s="18">
        <f>IF(I13=0,0,IF(I13&lt;1,0,IF(I13&gt;7,70,LOOKUP(I13,{1,2,3,4,5,6,7},{36,43,50,63,68,69,70}))))</f>
        <v>0</v>
      </c>
      <c r="J113" s="18">
        <v>0</v>
      </c>
      <c r="K113" s="18">
        <f t="shared" si="18"/>
        <v>0</v>
      </c>
      <c r="L113" s="18">
        <f>IF(I13=0,0,IF(I13&lt;1,0,IF(I13&gt;11,70,LOOKUP(I13,{1,2,3,4,5,6,7,8,9,10,11},{20,30,36,43,50,55,62,67,68,69,70}))))</f>
        <v>0</v>
      </c>
      <c r="M113" s="18">
        <v>0</v>
      </c>
      <c r="N113" s="18">
        <f t="shared" si="19"/>
        <v>0</v>
      </c>
      <c r="O113" s="18">
        <f>IF(I13=0,0,IF(I13&lt;1,0,IF(I13&gt;15,70,LOOKUP(I13,{1,2,3,4,5,6,7,8,9,10,11,12,13,14,15},{15,20,25,30,36,43,50,55,59,62,65,67,68,69,70}))))</f>
        <v>0</v>
      </c>
      <c r="P113" s="18">
        <v>0</v>
      </c>
      <c r="Q113" s="18">
        <f t="shared" si="20"/>
        <v>0</v>
      </c>
      <c r="R113" s="18">
        <f>IF(I13=0,0,IF(I13&lt;1,0,IF(I13&gt;19,70,LOOKUP(I13,{1,2,3,4,5,6,7,8,9,10,11,12,13,14,15,16,17,18,19},{13,17,21,25,29,33,38,44,50,54,57,59,61,63,65,67,68,69,70}))))</f>
        <v>0</v>
      </c>
      <c r="S113" s="18">
        <v>0</v>
      </c>
      <c r="T113" s="18">
        <f t="shared" si="21"/>
        <v>0</v>
      </c>
      <c r="U113" s="18">
        <f>IF(I13=0,0,IF(I13&lt;1,0,IF(I13&gt;23,70,LOOKUP(I13,{1,2,3,4,5,6,7,8,9,10,11,12,13,14,15,16,17,18,19,20,21,22,23},{10,13,17,21,25,29,33,37,41,45,50,54,57,60,62,63,64,65,66,67,68,69,70}))))</f>
        <v>0</v>
      </c>
      <c r="V113" s="18">
        <v>0</v>
      </c>
      <c r="W113" s="18">
        <f t="shared" si="22"/>
        <v>0</v>
      </c>
      <c r="X113" s="18">
        <f>IF(I13=0,0,IF(I13&lt;1,0,IF(I13&gt;26,70,LOOKUP(I13,{1,2,3,4,5,6,7,8,9,10,11,12,13,14,15,16,17,18,19,20,21,22,23,24,25,26},{8,11,14,17,20,23,26,30,34,38,42,46,50,53,56,58,60,62,63,64,65,66,67,68,69,70}))))</f>
        <v>0</v>
      </c>
      <c r="Y113" s="18">
        <v>0</v>
      </c>
      <c r="Z113" s="18">
        <f t="shared" si="23"/>
        <v>0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0</v>
      </c>
      <c r="AB113" s="18">
        <v>0</v>
      </c>
      <c r="AC113" s="18">
        <f t="shared" si="24"/>
        <v>0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0</v>
      </c>
      <c r="AE113" s="18">
        <v>0</v>
      </c>
      <c r="AF113" s="18">
        <f t="shared" si="25"/>
        <v>0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0</v>
      </c>
      <c r="AH113" s="18">
        <v>0</v>
      </c>
      <c r="AI113" s="18">
        <f t="shared" si="26"/>
        <v>0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0</v>
      </c>
      <c r="AK113" s="18">
        <v>0</v>
      </c>
      <c r="AL113" s="18">
        <f t="shared" si="27"/>
        <v>0</v>
      </c>
    </row>
    <row r="114" spans="3:38" ht="12.75" hidden="1" x14ac:dyDescent="0.2">
      <c r="C114" s="19"/>
      <c r="D114" s="16"/>
      <c r="E114" s="18">
        <f t="shared" si="16"/>
        <v>0</v>
      </c>
      <c r="F114" s="18">
        <f>IF(I14=0,0,IF(I14&lt;1,0,IF(I14&gt;6,70,LOOKUP(I14,{1,2,3,4,5,6},{43,50,63,68,69,70}))))</f>
        <v>0</v>
      </c>
      <c r="G114" s="18">
        <v>0</v>
      </c>
      <c r="H114" s="18">
        <f t="shared" si="17"/>
        <v>0</v>
      </c>
      <c r="I114" s="18">
        <f>IF(I14=0,0,IF(I14&lt;1,0,IF(I14&gt;7,70,LOOKUP(I14,{1,2,3,4,5,6,7},{36,43,50,63,68,69,70}))))</f>
        <v>0</v>
      </c>
      <c r="J114" s="18">
        <v>0</v>
      </c>
      <c r="K114" s="18">
        <f t="shared" si="18"/>
        <v>0</v>
      </c>
      <c r="L114" s="18">
        <f>IF(I14=0,0,IF(I14&lt;1,0,IF(I14&gt;11,70,LOOKUP(I14,{1,2,3,4,5,6,7,8,9,10,11},{20,30,36,43,50,55,62,67,68,69,70}))))</f>
        <v>0</v>
      </c>
      <c r="M114" s="18">
        <v>0</v>
      </c>
      <c r="N114" s="18">
        <f t="shared" si="19"/>
        <v>0</v>
      </c>
      <c r="O114" s="18">
        <f>IF(I14=0,0,IF(I14&lt;1,0,IF(I14&gt;15,70,LOOKUP(I14,{1,2,3,4,5,6,7,8,9,10,11,12,13,14,15},{15,20,25,30,36,43,50,55,59,62,65,67,68,69,70}))))</f>
        <v>0</v>
      </c>
      <c r="P114" s="18">
        <v>0</v>
      </c>
      <c r="Q114" s="18">
        <f t="shared" si="20"/>
        <v>0</v>
      </c>
      <c r="R114" s="18">
        <f>IF(I14=0,0,IF(I14&lt;1,0,IF(I14&gt;19,70,LOOKUP(I14,{1,2,3,4,5,6,7,8,9,10,11,12,13,14,15,16,17,18,19},{13,17,21,25,29,33,38,44,50,54,57,59,61,63,65,67,68,69,70}))))</f>
        <v>0</v>
      </c>
      <c r="S114" s="18">
        <v>0</v>
      </c>
      <c r="T114" s="18">
        <f t="shared" si="21"/>
        <v>0</v>
      </c>
      <c r="U114" s="18">
        <f>IF(I14=0,0,IF(I14&lt;1,0,IF(I14&gt;23,70,LOOKUP(I14,{1,2,3,4,5,6,7,8,9,10,11,12,13,14,15,16,17,18,19,20,21,22,23},{10,13,17,21,25,29,33,37,41,45,50,54,57,60,62,63,64,65,66,67,68,69,70}))))</f>
        <v>0</v>
      </c>
      <c r="V114" s="18">
        <v>0</v>
      </c>
      <c r="W114" s="18">
        <f t="shared" si="22"/>
        <v>0</v>
      </c>
      <c r="X114" s="18">
        <f>IF(I14=0,0,IF(I14&lt;1,0,IF(I14&gt;26,70,LOOKUP(I14,{1,2,3,4,5,6,7,8,9,10,11,12,13,14,15,16,17,18,19,20,21,22,23,24,25,26},{8,11,14,17,20,23,26,30,34,38,42,46,50,53,56,58,60,62,63,64,65,66,67,68,69,70}))))</f>
        <v>0</v>
      </c>
      <c r="Y114" s="18">
        <v>0</v>
      </c>
      <c r="Z114" s="18">
        <f t="shared" si="23"/>
        <v>0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0</v>
      </c>
      <c r="AB114" s="18">
        <v>0</v>
      </c>
      <c r="AC114" s="18">
        <f t="shared" si="24"/>
        <v>0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0</v>
      </c>
      <c r="AE114" s="18">
        <v>0</v>
      </c>
      <c r="AF114" s="18">
        <f t="shared" si="25"/>
        <v>0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0</v>
      </c>
      <c r="AH114" s="18">
        <v>0</v>
      </c>
      <c r="AI114" s="18">
        <f t="shared" si="26"/>
        <v>0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0</v>
      </c>
      <c r="AK114" s="18">
        <v>0</v>
      </c>
      <c r="AL114" s="18">
        <f t="shared" si="27"/>
        <v>0</v>
      </c>
    </row>
    <row r="115" spans="3:38" ht="12.75" hidden="1" x14ac:dyDescent="0.2">
      <c r="C115" s="19"/>
      <c r="D115" s="16"/>
      <c r="E115" s="18">
        <f t="shared" si="16"/>
        <v>0</v>
      </c>
      <c r="F115" s="18">
        <f>IF(I15=0,0,IF(I15&lt;1,0,IF(I15&gt;6,70,LOOKUP(I15,{1,2,3,4,5,6},{43,50,63,68,69,70}))))</f>
        <v>0</v>
      </c>
      <c r="G115" s="18">
        <v>0</v>
      </c>
      <c r="H115" s="18">
        <f t="shared" si="17"/>
        <v>0</v>
      </c>
      <c r="I115" s="18">
        <f>IF(I15=0,0,IF(I15&lt;1,0,IF(I15&gt;7,70,LOOKUP(I15,{1,2,3,4,5,6,7},{36,43,50,63,68,69,70}))))</f>
        <v>0</v>
      </c>
      <c r="J115" s="18">
        <v>0</v>
      </c>
      <c r="K115" s="18">
        <f t="shared" si="18"/>
        <v>0</v>
      </c>
      <c r="L115" s="18">
        <f>IF(I15=0,0,IF(I15&lt;1,0,IF(I15&gt;11,70,LOOKUP(I15,{1,2,3,4,5,6,7,8,9,10,11},{20,30,36,43,50,55,62,67,68,69,70}))))</f>
        <v>0</v>
      </c>
      <c r="M115" s="18">
        <v>0</v>
      </c>
      <c r="N115" s="18">
        <f t="shared" si="19"/>
        <v>0</v>
      </c>
      <c r="O115" s="18">
        <f>IF(I15=0,0,IF(I15&lt;1,0,IF(I15&gt;15,70,LOOKUP(I15,{1,2,3,4,5,6,7,8,9,10,11,12,13,14,15},{15,20,25,30,36,43,50,55,59,62,65,67,68,69,70}))))</f>
        <v>0</v>
      </c>
      <c r="P115" s="18">
        <v>0</v>
      </c>
      <c r="Q115" s="18">
        <f t="shared" si="20"/>
        <v>0</v>
      </c>
      <c r="R115" s="18">
        <f>IF(I15=0,0,IF(I15&lt;1,0,IF(I15&gt;19,70,LOOKUP(I15,{1,2,3,4,5,6,7,8,9,10,11,12,13,14,15,16,17,18,19},{13,17,21,25,29,33,38,44,50,54,57,59,61,63,65,67,68,69,70}))))</f>
        <v>0</v>
      </c>
      <c r="S115" s="18">
        <v>0</v>
      </c>
      <c r="T115" s="18">
        <f t="shared" si="21"/>
        <v>0</v>
      </c>
      <c r="U115" s="18">
        <f>IF(I15=0,0,IF(I15&lt;1,0,IF(I15&gt;23,70,LOOKUP(I15,{1,2,3,4,5,6,7,8,9,10,11,12,13,14,15,16,17,18,19,20,21,22,23},{10,13,17,21,25,29,33,37,41,45,50,54,57,60,62,63,64,65,66,67,68,69,70}))))</f>
        <v>0</v>
      </c>
      <c r="V115" s="18">
        <v>0</v>
      </c>
      <c r="W115" s="18">
        <f t="shared" si="22"/>
        <v>0</v>
      </c>
      <c r="X115" s="18">
        <f>IF(I15=0,0,IF(I15&lt;1,0,IF(I15&gt;26,70,LOOKUP(I15,{1,2,3,4,5,6,7,8,9,10,11,12,13,14,15,16,17,18,19,20,21,22,23,24,25,26},{8,11,14,17,20,23,26,30,34,38,42,46,50,53,56,58,60,62,63,64,65,66,67,68,69,70}))))</f>
        <v>0</v>
      </c>
      <c r="Y115" s="18">
        <v>0</v>
      </c>
      <c r="Z115" s="18">
        <f t="shared" si="23"/>
        <v>0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0</v>
      </c>
      <c r="AB115" s="18">
        <v>0</v>
      </c>
      <c r="AC115" s="18">
        <f t="shared" si="24"/>
        <v>0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0</v>
      </c>
      <c r="AE115" s="18">
        <v>0</v>
      </c>
      <c r="AF115" s="18">
        <f t="shared" si="25"/>
        <v>0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0</v>
      </c>
      <c r="AH115" s="18">
        <v>0</v>
      </c>
      <c r="AI115" s="18">
        <f t="shared" si="26"/>
        <v>0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0</v>
      </c>
      <c r="AK115" s="18">
        <v>0</v>
      </c>
      <c r="AL115" s="18">
        <f t="shared" si="27"/>
        <v>0</v>
      </c>
    </row>
    <row r="116" spans="3:38" ht="12.75" hidden="1" x14ac:dyDescent="0.2">
      <c r="C116" s="19"/>
      <c r="D116" s="16"/>
      <c r="E116" s="18">
        <f t="shared" si="16"/>
        <v>43</v>
      </c>
      <c r="F116" s="18">
        <f>IF(I16=0,0,IF(I16&lt;1,0,IF(I16&gt;6,70,LOOKUP(I16,{1,2,3,4,5,6},{43,50,63,68,69,70}))))</f>
        <v>43</v>
      </c>
      <c r="G116" s="18">
        <v>0</v>
      </c>
      <c r="H116" s="18">
        <f t="shared" si="17"/>
        <v>36</v>
      </c>
      <c r="I116" s="18">
        <f>IF(I16=0,0,IF(I16&lt;1,0,IF(I16&gt;7,70,LOOKUP(I16,{1,2,3,4,5,6,7},{36,43,50,63,68,69,70}))))</f>
        <v>36</v>
      </c>
      <c r="J116" s="18">
        <v>0</v>
      </c>
      <c r="K116" s="18">
        <f t="shared" si="18"/>
        <v>20</v>
      </c>
      <c r="L116" s="18">
        <f>IF(I16=0,0,IF(I16&lt;1,0,IF(I16&gt;11,70,LOOKUP(I16,{1,2,3,4,5,6,7,8,9,10,11},{20,30,36,43,50,55,62,67,68,69,70}))))</f>
        <v>20</v>
      </c>
      <c r="M116" s="18">
        <v>0</v>
      </c>
      <c r="N116" s="18">
        <f t="shared" si="19"/>
        <v>15</v>
      </c>
      <c r="O116" s="18">
        <f>IF(I16=0,0,IF(I16&lt;1,0,IF(I16&gt;15,70,LOOKUP(I16,{1,2,3,4,5,6,7,8,9,10,11,12,13,14,15},{15,20,25,30,36,43,50,55,59,62,65,67,68,69,70}))))</f>
        <v>15</v>
      </c>
      <c r="P116" s="18">
        <v>0</v>
      </c>
      <c r="Q116" s="18">
        <f t="shared" si="20"/>
        <v>13</v>
      </c>
      <c r="R116" s="18">
        <f>IF(I16=0,0,IF(I16&lt;1,0,IF(I16&gt;19,70,LOOKUP(I16,{1,2,3,4,5,6,7,8,9,10,11,12,13,14,15,16,17,18,19},{13,17,21,25,29,33,38,44,50,54,57,59,61,63,65,67,68,69,70}))))</f>
        <v>13</v>
      </c>
      <c r="S116" s="18">
        <v>0</v>
      </c>
      <c r="T116" s="18">
        <f t="shared" si="21"/>
        <v>10</v>
      </c>
      <c r="U116" s="18">
        <f>IF(I16=0,0,IF(I16&lt;1,0,IF(I16&gt;23,70,LOOKUP(I16,{1,2,3,4,5,6,7,8,9,10,11,12,13,14,15,16,17,18,19,20,21,22,23},{10,13,17,21,25,29,33,37,41,45,50,54,57,60,62,63,64,65,66,67,68,69,70}))))</f>
        <v>10</v>
      </c>
      <c r="V116" s="18">
        <v>0</v>
      </c>
      <c r="W116" s="18">
        <f t="shared" si="22"/>
        <v>8</v>
      </c>
      <c r="X116" s="18">
        <f>IF(I16=0,0,IF(I16&lt;1,0,IF(I16&gt;26,70,LOOKUP(I16,{1,2,3,4,5,6,7,8,9,10,11,12,13,14,15,16,17,18,19,20,21,22,23,24,25,26},{8,11,14,17,20,23,26,30,34,38,42,46,50,53,56,58,60,62,63,64,65,66,67,68,69,70}))))</f>
        <v>8</v>
      </c>
      <c r="Y116" s="18">
        <v>0</v>
      </c>
      <c r="Z116" s="18">
        <f t="shared" si="23"/>
        <v>4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4</v>
      </c>
      <c r="AB116" s="18">
        <v>0</v>
      </c>
      <c r="AC116" s="18">
        <f t="shared" si="24"/>
        <v>1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1</v>
      </c>
      <c r="AE116" s="18">
        <v>0</v>
      </c>
      <c r="AF116" s="18">
        <f t="shared" si="25"/>
        <v>0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0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63</v>
      </c>
      <c r="F117" s="18">
        <f>IF(I17=0,0,IF(I17&lt;1,0,IF(I17&gt;6,70,LOOKUP(I17,{1,2,3,4,5,6},{43,50,63,68,69,70}))))</f>
        <v>63</v>
      </c>
      <c r="G117" s="18">
        <v>0</v>
      </c>
      <c r="H117" s="18">
        <f t="shared" si="17"/>
        <v>50</v>
      </c>
      <c r="I117" s="18">
        <f>IF(I17=0,0,IF(I17&lt;1,0,IF(I17&gt;7,70,LOOKUP(I17,{1,2,3,4,5,6,7},{36,43,50,63,68,69,70}))))</f>
        <v>50</v>
      </c>
      <c r="J117" s="18">
        <v>0</v>
      </c>
      <c r="K117" s="18">
        <f t="shared" si="18"/>
        <v>36</v>
      </c>
      <c r="L117" s="18">
        <f>IF(I17=0,0,IF(I17&lt;1,0,IF(I17&gt;11,70,LOOKUP(I17,{1,2,3,4,5,6,7,8,9,10,11},{20,30,36,43,50,55,62,67,68,69,70}))))</f>
        <v>36</v>
      </c>
      <c r="M117" s="18">
        <v>0</v>
      </c>
      <c r="N117" s="18">
        <f t="shared" si="19"/>
        <v>25</v>
      </c>
      <c r="O117" s="18">
        <f>IF(I17=0,0,IF(I17&lt;1,0,IF(I17&gt;15,70,LOOKUP(I17,{1,2,3,4,5,6,7,8,9,10,11,12,13,14,15},{15,20,25,30,36,43,50,55,59,62,65,67,68,69,70}))))</f>
        <v>25</v>
      </c>
      <c r="P117" s="18">
        <v>0</v>
      </c>
      <c r="Q117" s="18">
        <f t="shared" si="20"/>
        <v>21</v>
      </c>
      <c r="R117" s="18">
        <f>IF(I17=0,0,IF(I17&lt;1,0,IF(I17&gt;19,70,LOOKUP(I17,{1,2,3,4,5,6,7,8,9,10,11,12,13,14,15,16,17,18,19},{13,17,21,25,29,33,38,44,50,54,57,59,61,63,65,67,68,69,70}))))</f>
        <v>21</v>
      </c>
      <c r="S117" s="18">
        <v>0</v>
      </c>
      <c r="T117" s="18">
        <f t="shared" si="21"/>
        <v>17</v>
      </c>
      <c r="U117" s="18">
        <f>IF(I17=0,0,IF(I17&lt;1,0,IF(I17&gt;23,70,LOOKUP(I17,{1,2,3,4,5,6,7,8,9,10,11,12,13,14,15,16,17,18,19,20,21,22,23},{10,13,17,21,25,29,33,37,41,45,50,54,57,60,62,63,64,65,66,67,68,69,70}))))</f>
        <v>17</v>
      </c>
      <c r="V117" s="18">
        <v>0</v>
      </c>
      <c r="W117" s="18">
        <f t="shared" si="22"/>
        <v>14</v>
      </c>
      <c r="X117" s="18">
        <f>IF(I17=0,0,IF(I17&lt;1,0,IF(I17&gt;26,70,LOOKUP(I17,{1,2,3,4,5,6,7,8,9,10,11,12,13,14,15,16,17,18,19,20,21,22,23,24,25,26},{8,11,14,17,20,23,26,30,34,38,42,46,50,53,56,58,60,62,63,64,65,66,67,68,69,70}))))</f>
        <v>14</v>
      </c>
      <c r="Y117" s="18">
        <v>0</v>
      </c>
      <c r="Z117" s="18">
        <f t="shared" si="23"/>
        <v>10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10</v>
      </c>
      <c r="AB117" s="18">
        <v>0</v>
      </c>
      <c r="AC117" s="18">
        <f t="shared" si="24"/>
        <v>7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7</v>
      </c>
      <c r="AE117" s="18">
        <v>0</v>
      </c>
      <c r="AF117" s="18">
        <f t="shared" si="25"/>
        <v>4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4</v>
      </c>
      <c r="AH117" s="18">
        <v>0</v>
      </c>
      <c r="AI117" s="18">
        <f t="shared" si="26"/>
        <v>1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1</v>
      </c>
      <c r="AK117" s="18">
        <v>0</v>
      </c>
      <c r="AL117" s="18">
        <f t="shared" si="27"/>
        <v>1</v>
      </c>
    </row>
    <row r="118" spans="3:38" ht="12.75" hidden="1" x14ac:dyDescent="0.2">
      <c r="C118" s="19"/>
      <c r="D118" s="16"/>
      <c r="E118" s="18">
        <f t="shared" si="16"/>
        <v>63</v>
      </c>
      <c r="F118" s="18">
        <f>IF(I18=0,0,IF(I18&lt;1,0,IF(I18&gt;6,70,LOOKUP(I18,{1,2,3,4,5,6},{43,50,63,68,69,70}))))</f>
        <v>63</v>
      </c>
      <c r="G118" s="18">
        <v>0</v>
      </c>
      <c r="H118" s="18">
        <f t="shared" si="17"/>
        <v>50</v>
      </c>
      <c r="I118" s="18">
        <f>IF(I18=0,0,IF(I18&lt;1,0,IF(I18&gt;7,70,LOOKUP(I18,{1,2,3,4,5,6,7},{36,43,50,63,68,69,70}))))</f>
        <v>50</v>
      </c>
      <c r="J118" s="18">
        <v>0</v>
      </c>
      <c r="K118" s="18">
        <f t="shared" si="18"/>
        <v>36</v>
      </c>
      <c r="L118" s="18">
        <f>IF(I18=0,0,IF(I18&lt;1,0,IF(I18&gt;11,70,LOOKUP(I18,{1,2,3,4,5,6,7,8,9,10,11},{20,30,36,43,50,55,62,67,68,69,70}))))</f>
        <v>36</v>
      </c>
      <c r="M118" s="18">
        <v>0</v>
      </c>
      <c r="N118" s="18">
        <f t="shared" si="19"/>
        <v>25</v>
      </c>
      <c r="O118" s="18">
        <f>IF(I18=0,0,IF(I18&lt;1,0,IF(I18&gt;15,70,LOOKUP(I18,{1,2,3,4,5,6,7,8,9,10,11,12,13,14,15},{15,20,25,30,36,43,50,55,59,62,65,67,68,69,70}))))</f>
        <v>25</v>
      </c>
      <c r="P118" s="18">
        <v>0</v>
      </c>
      <c r="Q118" s="18">
        <f t="shared" si="20"/>
        <v>21</v>
      </c>
      <c r="R118" s="18">
        <f>IF(I18=0,0,IF(I18&lt;1,0,IF(I18&gt;19,70,LOOKUP(I18,{1,2,3,4,5,6,7,8,9,10,11,12,13,14,15,16,17,18,19},{13,17,21,25,29,33,38,44,50,54,57,59,61,63,65,67,68,69,70}))))</f>
        <v>21</v>
      </c>
      <c r="S118" s="18">
        <v>0</v>
      </c>
      <c r="T118" s="18">
        <f t="shared" si="21"/>
        <v>17</v>
      </c>
      <c r="U118" s="18">
        <f>IF(I18=0,0,IF(I18&lt;1,0,IF(I18&gt;23,70,LOOKUP(I18,{1,2,3,4,5,6,7,8,9,10,11,12,13,14,15,16,17,18,19,20,21,22,23},{10,13,17,21,25,29,33,37,41,45,50,54,57,60,62,63,64,65,66,67,68,69,70}))))</f>
        <v>17</v>
      </c>
      <c r="V118" s="18">
        <v>0</v>
      </c>
      <c r="W118" s="18">
        <f t="shared" si="22"/>
        <v>14</v>
      </c>
      <c r="X118" s="18">
        <f>IF(I18=0,0,IF(I18&lt;1,0,IF(I18&gt;26,70,LOOKUP(I18,{1,2,3,4,5,6,7,8,9,10,11,12,13,14,15,16,17,18,19,20,21,22,23,24,25,26},{8,11,14,17,20,23,26,30,34,38,42,46,50,53,56,58,60,62,63,64,65,66,67,68,69,70}))))</f>
        <v>14</v>
      </c>
      <c r="Y118" s="18">
        <v>0</v>
      </c>
      <c r="Z118" s="18">
        <f t="shared" si="23"/>
        <v>10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10</v>
      </c>
      <c r="AB118" s="18">
        <v>0</v>
      </c>
      <c r="AC118" s="18">
        <f t="shared" si="24"/>
        <v>7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7</v>
      </c>
      <c r="AE118" s="18">
        <v>0</v>
      </c>
      <c r="AF118" s="18">
        <f t="shared" si="25"/>
        <v>4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4</v>
      </c>
      <c r="AH118" s="18">
        <v>0</v>
      </c>
      <c r="AI118" s="18">
        <f t="shared" si="26"/>
        <v>1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1</v>
      </c>
      <c r="AK118" s="18">
        <v>0</v>
      </c>
      <c r="AL118" s="18">
        <f t="shared" si="27"/>
        <v>1</v>
      </c>
    </row>
    <row r="119" spans="3:38" ht="12.75" hidden="1" x14ac:dyDescent="0.2">
      <c r="C119" s="19"/>
      <c r="D119" s="16"/>
      <c r="E119" s="18">
        <f t="shared" si="16"/>
        <v>43</v>
      </c>
      <c r="F119" s="18">
        <f>IF(I19=0,0,IF(I19&lt;1,0,IF(I19&gt;6,70,LOOKUP(I19,{1,2,3,4,5,6},{43,50,63,68,69,70}))))</f>
        <v>43</v>
      </c>
      <c r="G119" s="18">
        <v>0</v>
      </c>
      <c r="H119" s="18">
        <f t="shared" si="17"/>
        <v>36</v>
      </c>
      <c r="I119" s="18">
        <f>IF(I19=0,0,IF(I19&lt;1,0,IF(I19&gt;7,70,LOOKUP(I19,{1,2,3,4,5,6,7},{36,43,50,63,68,69,70}))))</f>
        <v>36</v>
      </c>
      <c r="J119" s="18">
        <v>0</v>
      </c>
      <c r="K119" s="18">
        <f t="shared" si="18"/>
        <v>20</v>
      </c>
      <c r="L119" s="18">
        <f>IF(I19=0,0,IF(I19&lt;1,0,IF(I19&gt;11,70,LOOKUP(I19,{1,2,3,4,5,6,7,8,9,10,11},{20,30,36,43,50,55,62,67,68,69,70}))))</f>
        <v>20</v>
      </c>
      <c r="M119" s="18">
        <v>0</v>
      </c>
      <c r="N119" s="18">
        <f t="shared" si="19"/>
        <v>15</v>
      </c>
      <c r="O119" s="18">
        <f>IF(I19=0,0,IF(I19&lt;1,0,IF(I19&gt;15,70,LOOKUP(I19,{1,2,3,4,5,6,7,8,9,10,11,12,13,14,15},{15,20,25,30,36,43,50,55,59,62,65,67,68,69,70}))))</f>
        <v>15</v>
      </c>
      <c r="P119" s="18">
        <v>0</v>
      </c>
      <c r="Q119" s="18">
        <f t="shared" si="20"/>
        <v>13</v>
      </c>
      <c r="R119" s="18">
        <f>IF(I19=0,0,IF(I19&lt;1,0,IF(I19&gt;19,70,LOOKUP(I19,{1,2,3,4,5,6,7,8,9,10,11,12,13,14,15,16,17,18,19},{13,17,21,25,29,33,38,44,50,54,57,59,61,63,65,67,68,69,70}))))</f>
        <v>13</v>
      </c>
      <c r="S119" s="18">
        <v>0</v>
      </c>
      <c r="T119" s="18">
        <f t="shared" si="21"/>
        <v>10</v>
      </c>
      <c r="U119" s="18">
        <f>IF(I19=0,0,IF(I19&lt;1,0,IF(I19&gt;23,70,LOOKUP(I19,{1,2,3,4,5,6,7,8,9,10,11,12,13,14,15,16,17,18,19,20,21,22,23},{10,13,17,21,25,29,33,37,41,45,50,54,57,60,62,63,64,65,66,67,68,69,70}))))</f>
        <v>10</v>
      </c>
      <c r="V119" s="18">
        <v>0</v>
      </c>
      <c r="W119" s="18">
        <f t="shared" si="22"/>
        <v>8</v>
      </c>
      <c r="X119" s="18">
        <f>IF(I19=0,0,IF(I19&lt;1,0,IF(I19&gt;26,70,LOOKUP(I19,{1,2,3,4,5,6,7,8,9,10,11,12,13,14,15,16,17,18,19,20,21,22,23,24,25,26},{8,11,14,17,20,23,26,30,34,38,42,46,50,53,56,58,60,62,63,64,65,66,67,68,69,70}))))</f>
        <v>8</v>
      </c>
      <c r="Y119" s="18">
        <v>0</v>
      </c>
      <c r="Z119" s="18">
        <f t="shared" si="23"/>
        <v>4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4</v>
      </c>
      <c r="AB119" s="18">
        <v>0</v>
      </c>
      <c r="AC119" s="18">
        <f t="shared" si="24"/>
        <v>1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1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68</v>
      </c>
      <c r="F120" s="18">
        <f>IF(I20=0,0,IF(I20&lt;1,0,IF(I20&gt;6,70,LOOKUP(I20,{1,2,3,4,5,6},{43,50,63,68,69,70}))))</f>
        <v>68</v>
      </c>
      <c r="G120" s="18">
        <v>0</v>
      </c>
      <c r="H120" s="18">
        <f t="shared" si="17"/>
        <v>63</v>
      </c>
      <c r="I120" s="18">
        <f>IF(I20=0,0,IF(I20&lt;1,0,IF(I20&gt;7,70,LOOKUP(I20,{1,2,3,4,5,6,7},{36,43,50,63,68,69,70}))))</f>
        <v>63</v>
      </c>
      <c r="J120" s="18">
        <v>0</v>
      </c>
      <c r="K120" s="18">
        <f t="shared" si="18"/>
        <v>43</v>
      </c>
      <c r="L120" s="18">
        <f>IF(I20=0,0,IF(I20&lt;1,0,IF(I20&gt;11,70,LOOKUP(I20,{1,2,3,4,5,6,7,8,9,10,11},{20,30,36,43,50,55,62,67,68,69,70}))))</f>
        <v>43</v>
      </c>
      <c r="M120" s="18">
        <v>0</v>
      </c>
      <c r="N120" s="18">
        <f t="shared" si="19"/>
        <v>30</v>
      </c>
      <c r="O120" s="18">
        <f>IF(I20=0,0,IF(I20&lt;1,0,IF(I20&gt;15,70,LOOKUP(I20,{1,2,3,4,5,6,7,8,9,10,11,12,13,14,15},{15,20,25,30,36,43,50,55,59,62,65,67,68,69,70}))))</f>
        <v>30</v>
      </c>
      <c r="P120" s="18">
        <v>0</v>
      </c>
      <c r="Q120" s="18">
        <f t="shared" si="20"/>
        <v>25</v>
      </c>
      <c r="R120" s="18">
        <f>IF(I20=0,0,IF(I20&lt;1,0,IF(I20&gt;19,70,LOOKUP(I20,{1,2,3,4,5,6,7,8,9,10,11,12,13,14,15,16,17,18,19},{13,17,21,25,29,33,38,44,50,54,57,59,61,63,65,67,68,69,70}))))</f>
        <v>25</v>
      </c>
      <c r="S120" s="18">
        <v>0</v>
      </c>
      <c r="T120" s="18">
        <f t="shared" si="21"/>
        <v>21</v>
      </c>
      <c r="U120" s="18">
        <f>IF(I20=0,0,IF(I20&lt;1,0,IF(I20&gt;23,70,LOOKUP(I20,{1,2,3,4,5,6,7,8,9,10,11,12,13,14,15,16,17,18,19,20,21,22,23},{10,13,17,21,25,29,33,37,41,45,50,54,57,60,62,63,64,65,66,67,68,69,70}))))</f>
        <v>21</v>
      </c>
      <c r="V120" s="18">
        <v>0</v>
      </c>
      <c r="W120" s="18">
        <f t="shared" si="22"/>
        <v>17</v>
      </c>
      <c r="X120" s="18">
        <f>IF(I20=0,0,IF(I20&lt;1,0,IF(I20&gt;26,70,LOOKUP(I20,{1,2,3,4,5,6,7,8,9,10,11,12,13,14,15,16,17,18,19,20,21,22,23,24,25,26},{8,11,14,17,20,23,26,30,34,38,42,46,50,53,56,58,60,62,63,64,65,66,67,68,69,70}))))</f>
        <v>17</v>
      </c>
      <c r="Y120" s="18">
        <v>0</v>
      </c>
      <c r="Z120" s="18">
        <f t="shared" si="23"/>
        <v>13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13</v>
      </c>
      <c r="AB120" s="18">
        <v>0</v>
      </c>
      <c r="AC120" s="18">
        <f t="shared" si="24"/>
        <v>10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10</v>
      </c>
      <c r="AE120" s="18">
        <v>0</v>
      </c>
      <c r="AF120" s="18">
        <f t="shared" si="25"/>
        <v>7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7</v>
      </c>
      <c r="AH120" s="18">
        <v>0</v>
      </c>
      <c r="AI120" s="18">
        <f t="shared" si="26"/>
        <v>3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3</v>
      </c>
      <c r="AK120" s="18">
        <v>0</v>
      </c>
      <c r="AL120" s="18">
        <f t="shared" si="27"/>
        <v>3</v>
      </c>
    </row>
    <row r="121" spans="3:38" ht="12.75" hidden="1" x14ac:dyDescent="0.2">
      <c r="C121" s="19"/>
      <c r="D121" s="16"/>
      <c r="E121" s="18">
        <f t="shared" si="16"/>
        <v>43</v>
      </c>
      <c r="F121" s="18">
        <f>IF(I21=0,0,IF(I21&lt;1,0,IF(I21&gt;6,70,LOOKUP(I21,{1,2,3,4,5,6},{43,50,63,68,69,70}))))</f>
        <v>43</v>
      </c>
      <c r="G121" s="18">
        <v>0</v>
      </c>
      <c r="H121" s="18">
        <f t="shared" si="17"/>
        <v>36</v>
      </c>
      <c r="I121" s="18">
        <f>IF(I21=0,0,IF(I21&lt;1,0,IF(I21&gt;7,70,LOOKUP(I21,{1,2,3,4,5,6,7},{36,43,50,63,68,69,70}))))</f>
        <v>36</v>
      </c>
      <c r="J121" s="18">
        <v>0</v>
      </c>
      <c r="K121" s="18">
        <f t="shared" si="18"/>
        <v>20</v>
      </c>
      <c r="L121" s="18">
        <f>IF(I21=0,0,IF(I21&lt;1,0,IF(I21&gt;11,70,LOOKUP(I21,{1,2,3,4,5,6,7,8,9,10,11},{20,30,36,43,50,55,62,67,68,69,70}))))</f>
        <v>20</v>
      </c>
      <c r="M121" s="18">
        <v>0</v>
      </c>
      <c r="N121" s="18">
        <f t="shared" si="19"/>
        <v>15</v>
      </c>
      <c r="O121" s="18">
        <f>IF(I21=0,0,IF(I21&lt;1,0,IF(I21&gt;15,70,LOOKUP(I21,{1,2,3,4,5,6,7,8,9,10,11,12,13,14,15},{15,20,25,30,36,43,50,55,59,62,65,67,68,69,70}))))</f>
        <v>15</v>
      </c>
      <c r="P121" s="18">
        <v>0</v>
      </c>
      <c r="Q121" s="18">
        <f t="shared" si="20"/>
        <v>13</v>
      </c>
      <c r="R121" s="18">
        <f>IF(I21=0,0,IF(I21&lt;1,0,IF(I21&gt;19,70,LOOKUP(I21,{1,2,3,4,5,6,7,8,9,10,11,12,13,14,15,16,17,18,19},{13,17,21,25,29,33,38,44,50,54,57,59,61,63,65,67,68,69,70}))))</f>
        <v>13</v>
      </c>
      <c r="S121" s="18">
        <v>0</v>
      </c>
      <c r="T121" s="18">
        <f t="shared" si="21"/>
        <v>10</v>
      </c>
      <c r="U121" s="18">
        <f>IF(I21=0,0,IF(I21&lt;1,0,IF(I21&gt;23,70,LOOKUP(I21,{1,2,3,4,5,6,7,8,9,10,11,12,13,14,15,16,17,18,19,20,21,22,23},{10,13,17,21,25,29,33,37,41,45,50,54,57,60,62,63,64,65,66,67,68,69,70}))))</f>
        <v>10</v>
      </c>
      <c r="V121" s="18">
        <v>0</v>
      </c>
      <c r="W121" s="18">
        <f t="shared" si="22"/>
        <v>8</v>
      </c>
      <c r="X121" s="18">
        <f>IF(I21=0,0,IF(I21&lt;1,0,IF(I21&gt;26,70,LOOKUP(I21,{1,2,3,4,5,6,7,8,9,10,11,12,13,14,15,16,17,18,19,20,21,22,23,24,25,26},{8,11,14,17,20,23,26,30,34,38,42,46,50,53,56,58,60,62,63,64,65,66,67,68,69,70}))))</f>
        <v>8</v>
      </c>
      <c r="Y121" s="18">
        <v>0</v>
      </c>
      <c r="Z121" s="18">
        <f t="shared" si="23"/>
        <v>4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4</v>
      </c>
      <c r="AB121" s="18">
        <v>0</v>
      </c>
      <c r="AC121" s="18">
        <f t="shared" si="24"/>
        <v>1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1</v>
      </c>
      <c r="AE121" s="18">
        <v>0</v>
      </c>
      <c r="AF121" s="18">
        <f t="shared" si="25"/>
        <v>0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0</v>
      </c>
      <c r="AH121" s="18">
        <v>0</v>
      </c>
      <c r="AI121" s="18">
        <f t="shared" si="26"/>
        <v>0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0</v>
      </c>
      <c r="AK121" s="18">
        <v>0</v>
      </c>
      <c r="AL121" s="18">
        <f t="shared" si="27"/>
        <v>0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65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H143" s="18">
        <f t="shared" ref="H143" si="29">IF(C10="м",I143,IF(C10="ж",J143,"*"))</f>
        <v>62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K143" s="18">
        <f t="shared" ref="K143" si="30">IF(C10="м",L143,IF(C10="ж",M143,"*"))</f>
        <v>55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N143" s="18">
        <f>IF(C10="м",O143,IF(C10="ж",P143,"*"))</f>
        <v>45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Q143" s="18">
        <f>IF(C10="м",R143,IF(C10="ж",S143,"*"))</f>
        <v>32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32</v>
      </c>
      <c r="T143" s="18">
        <f>IF(C10="м",U143,IF(C10="ж",V143,"*"))</f>
        <v>27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17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27</v>
      </c>
      <c r="W143" s="18">
        <f>IF(C10="м",X143,IF(C10="ж",Y143,"*"))</f>
        <v>20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12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20</v>
      </c>
      <c r="Z143" s="18">
        <f>IF(C10="м",AA143,IF(C10="ж",AB143,"*"))</f>
        <v>20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C143" s="18">
        <f>IF(C10="м",AD143,IF(C10="ж",AE143,"*"))</f>
        <v>20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F143" s="18">
        <f>IF(C10="м",AG143,IF(C10="ж",AH143,"*"))</f>
        <v>15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I143" s="18">
        <f>IF(C10="м",AJ143,IF(C10="ж",AK143,"*"))</f>
        <v>15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L143" s="18">
        <f>IF(C10&gt;=17,AI143,"*")</f>
        <v>15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57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44" s="18">
        <f t="shared" ref="H144:H172" si="32">IF(C11="м",I144,IF(C11="ж",J144,"*"))</f>
        <v>55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K144" s="18">
        <f t="shared" ref="K144:K172" si="33">IF(C11="м",L144,IF(C11="ж",M144,"*"))</f>
        <v>45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N144" s="18">
        <f t="shared" ref="N144:N172" si="34">IF(C11="м",O144,IF(C11="ж",P144,"*"))</f>
        <v>30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Q144" s="18">
        <f t="shared" ref="Q144:Q172" si="35">IF(C11="м",R144,IF(C11="ж",S144,"*"))</f>
        <v>25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25</v>
      </c>
      <c r="T144" s="18">
        <f t="shared" ref="T144:T172" si="36">IF(C11="м",U144,IF(C11="ж",V144,"*"))</f>
        <v>20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20</v>
      </c>
      <c r="W144" s="18">
        <f t="shared" ref="W144:W172" si="37">IF(C11="м",X144,IF(C11="ж",Y144,"*"))</f>
        <v>13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13</v>
      </c>
      <c r="Z144" s="18">
        <f t="shared" ref="Z144:Z172" si="38">IF(C11="м",AA144,IF(C11="ж",AB144,"*"))</f>
        <v>13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C144" s="18">
        <f t="shared" ref="AC144:AC172" si="39">IF(C11="м",AD144,IF(C11="ж",AE144,"*"))</f>
        <v>13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F144" s="18">
        <f t="shared" ref="AF144:AF172" si="40">IF(C11="м",AG144,IF(C11="ж",AH144,"*"))</f>
        <v>7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44" s="18">
        <f t="shared" ref="AI144:AI172" si="41">IF(C11="м",AJ144,IF(C11="ж",AK144,"*"))</f>
        <v>7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44" s="18">
        <f t="shared" ref="AL144:AL172" si="42">IF(C11&gt;=17,AI144,"*")</f>
        <v>7</v>
      </c>
    </row>
    <row r="145" spans="3:38" ht="12.75" hidden="1" x14ac:dyDescent="0.2">
      <c r="C145" s="15"/>
      <c r="D145" s="16"/>
      <c r="E145" s="18">
        <f t="shared" si="31"/>
        <v>57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45" s="18">
        <f t="shared" si="32"/>
        <v>55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K145" s="18">
        <f t="shared" si="33"/>
        <v>45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N145" s="18">
        <f t="shared" si="34"/>
        <v>30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Q145" s="18">
        <f t="shared" si="35"/>
        <v>25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25</v>
      </c>
      <c r="T145" s="18">
        <f t="shared" si="36"/>
        <v>20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20</v>
      </c>
      <c r="W145" s="18">
        <f t="shared" si="37"/>
        <v>13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13</v>
      </c>
      <c r="Z145" s="18">
        <f t="shared" si="38"/>
        <v>13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C145" s="18">
        <f t="shared" si="39"/>
        <v>13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F145" s="18">
        <f t="shared" si="40"/>
        <v>7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45" s="18">
        <f t="shared" si="41"/>
        <v>7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45" s="18">
        <f t="shared" si="42"/>
        <v>7</v>
      </c>
    </row>
    <row r="146" spans="3:38" ht="12.75" hidden="1" x14ac:dyDescent="0.2">
      <c r="C146" s="15"/>
      <c r="D146" s="16"/>
      <c r="E146" s="18">
        <f t="shared" si="31"/>
        <v>49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34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H146" s="18">
        <f t="shared" si="32"/>
        <v>44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K146" s="18">
        <f t="shared" si="33"/>
        <v>29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N146" s="18">
        <f t="shared" si="34"/>
        <v>22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14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Q146" s="18">
        <f t="shared" si="35"/>
        <v>17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9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17</v>
      </c>
      <c r="T146" s="18">
        <f t="shared" si="36"/>
        <v>12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6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12</v>
      </c>
      <c r="W146" s="18">
        <f t="shared" si="37"/>
        <v>7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7</v>
      </c>
      <c r="Z146" s="18">
        <f t="shared" si="38"/>
        <v>7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7</v>
      </c>
      <c r="AC146" s="18">
        <f t="shared" si="39"/>
        <v>7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7</v>
      </c>
      <c r="AF146" s="18">
        <f t="shared" si="40"/>
        <v>1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</v>
      </c>
      <c r="AI146" s="18">
        <f t="shared" si="41"/>
        <v>1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</v>
      </c>
      <c r="AL146" s="18">
        <f t="shared" si="42"/>
        <v>1</v>
      </c>
    </row>
    <row r="147" spans="3:38" ht="12.75" hidden="1" x14ac:dyDescent="0.2">
      <c r="C147" s="15"/>
      <c r="D147" s="16"/>
      <c r="E147" s="18">
        <f t="shared" si="31"/>
        <v>46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31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46</v>
      </c>
      <c r="H147" s="18">
        <f t="shared" si="32"/>
        <v>41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41</v>
      </c>
      <c r="K147" s="18">
        <f t="shared" si="33"/>
        <v>28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N147" s="18">
        <f t="shared" si="34"/>
        <v>20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13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Q147" s="18">
        <f t="shared" si="35"/>
        <v>15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8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15</v>
      </c>
      <c r="T147" s="18">
        <f t="shared" si="36"/>
        <v>10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5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10</v>
      </c>
      <c r="W147" s="18">
        <f t="shared" si="37"/>
        <v>6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6</v>
      </c>
      <c r="Z147" s="18">
        <f t="shared" si="38"/>
        <v>6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</v>
      </c>
      <c r="AC147" s="18">
        <f t="shared" si="39"/>
        <v>6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6</v>
      </c>
      <c r="AF147" s="18">
        <f t="shared" si="40"/>
        <v>0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47" s="18">
        <f t="shared" si="41"/>
        <v>0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47" s="18">
        <f t="shared" si="42"/>
        <v>0</v>
      </c>
    </row>
    <row r="148" spans="3:38" ht="12.75" hidden="1" x14ac:dyDescent="0.2">
      <c r="C148" s="15"/>
      <c r="D148" s="16"/>
      <c r="E148" s="18">
        <f t="shared" si="31"/>
        <v>56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47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56</v>
      </c>
      <c r="H148" s="18">
        <f t="shared" si="32"/>
        <v>53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42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53</v>
      </c>
      <c r="K148" s="18">
        <f t="shared" si="33"/>
        <v>42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42</v>
      </c>
      <c r="N148" s="18">
        <f t="shared" si="34"/>
        <v>28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21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28</v>
      </c>
      <c r="Q148" s="18">
        <f t="shared" si="35"/>
        <v>23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13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23</v>
      </c>
      <c r="T148" s="18">
        <f t="shared" si="36"/>
        <v>18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10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18</v>
      </c>
      <c r="W148" s="18">
        <f t="shared" si="37"/>
        <v>11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6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11</v>
      </c>
      <c r="Z148" s="18">
        <f t="shared" si="38"/>
        <v>11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C148" s="18">
        <f t="shared" si="39"/>
        <v>11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11</v>
      </c>
      <c r="AF148" s="18">
        <f t="shared" si="40"/>
        <v>6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</v>
      </c>
      <c r="AI148" s="18">
        <f t="shared" si="41"/>
        <v>6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6</v>
      </c>
      <c r="AL148" s="18">
        <f t="shared" si="42"/>
        <v>6</v>
      </c>
    </row>
    <row r="149" spans="3:38" ht="12.75" hidden="1" x14ac:dyDescent="0.2">
      <c r="C149" s="15"/>
      <c r="D149" s="16"/>
      <c r="E149" s="18">
        <f t="shared" si="31"/>
        <v>49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49" s="18">
        <f t="shared" si="32"/>
        <v>44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K149" s="18">
        <f t="shared" si="33"/>
        <v>29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44</v>
      </c>
      <c r="N149" s="18">
        <f t="shared" si="34"/>
        <v>22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Q149" s="18">
        <f t="shared" si="35"/>
        <v>14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14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24</v>
      </c>
      <c r="T149" s="18">
        <f t="shared" si="36"/>
        <v>11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19</v>
      </c>
      <c r="W149" s="18">
        <f t="shared" si="37"/>
        <v>7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12</v>
      </c>
      <c r="Z149" s="18">
        <f t="shared" si="38"/>
        <v>3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12</v>
      </c>
      <c r="AC149" s="18">
        <f t="shared" si="39"/>
        <v>2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12</v>
      </c>
      <c r="AF149" s="18">
        <f t="shared" si="40"/>
        <v>0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49" s="18">
        <f t="shared" si="41"/>
        <v>0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49" s="18">
        <f t="shared" si="42"/>
        <v>0</v>
      </c>
    </row>
    <row r="150" spans="3:38" ht="12.75" hidden="1" x14ac:dyDescent="0.2">
      <c r="C150" s="15"/>
      <c r="D150" s="16"/>
      <c r="E150" s="18">
        <f t="shared" si="31"/>
        <v>38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38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H150" s="18">
        <f t="shared" si="32"/>
        <v>33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48</v>
      </c>
      <c r="K150" s="18">
        <f t="shared" si="33"/>
        <v>24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33</v>
      </c>
      <c r="N150" s="18">
        <f t="shared" si="34"/>
        <v>16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16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Q150" s="18">
        <f t="shared" si="35"/>
        <v>10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10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19</v>
      </c>
      <c r="T150" s="18">
        <f t="shared" si="36"/>
        <v>7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7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14</v>
      </c>
      <c r="W150" s="18">
        <f t="shared" si="37"/>
        <v>3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3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8</v>
      </c>
      <c r="Z150" s="18">
        <f t="shared" si="38"/>
        <v>0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C150" s="18">
        <f t="shared" si="39"/>
        <v>0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8</v>
      </c>
      <c r="AF150" s="18">
        <f t="shared" si="40"/>
        <v>0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</v>
      </c>
      <c r="AI150" s="18">
        <f t="shared" si="41"/>
        <v>0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3</v>
      </c>
      <c r="AL150" s="18">
        <f t="shared" si="42"/>
        <v>0</v>
      </c>
    </row>
    <row r="151" spans="3:38" ht="12.75" hidden="1" x14ac:dyDescent="0.2">
      <c r="C151" s="15"/>
      <c r="D151" s="16"/>
      <c r="E151" s="18">
        <f t="shared" si="31"/>
        <v>52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59</v>
      </c>
      <c r="H151" s="18">
        <f t="shared" si="32"/>
        <v>49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K151" s="18">
        <f t="shared" si="33"/>
        <v>34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34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49</v>
      </c>
      <c r="N151" s="18">
        <f t="shared" si="34"/>
        <v>24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24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34</v>
      </c>
      <c r="Q151" s="18">
        <f t="shared" si="35"/>
        <v>17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17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27</v>
      </c>
      <c r="T151" s="18">
        <f t="shared" si="36"/>
        <v>13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13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22</v>
      </c>
      <c r="W151" s="18">
        <f t="shared" si="37"/>
        <v>8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8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15</v>
      </c>
      <c r="Z151" s="18">
        <f t="shared" si="38"/>
        <v>4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C151" s="18">
        <f t="shared" si="39"/>
        <v>3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F151" s="18">
        <f t="shared" si="40"/>
        <v>0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I151" s="18">
        <f t="shared" si="41"/>
        <v>0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9</v>
      </c>
      <c r="AL151" s="18">
        <f t="shared" si="42"/>
        <v>0</v>
      </c>
    </row>
    <row r="152" spans="3:38" ht="12.75" hidden="1" x14ac:dyDescent="0.2">
      <c r="C152" s="15"/>
      <c r="D152" s="16"/>
      <c r="E152" s="18">
        <f t="shared" si="31"/>
        <v>50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52" s="18">
        <f t="shared" si="32"/>
        <v>45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K152" s="18">
        <f t="shared" si="33"/>
        <v>30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N152" s="18">
        <f t="shared" si="34"/>
        <v>22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Q152" s="18">
        <f t="shared" si="35"/>
        <v>15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25</v>
      </c>
      <c r="T152" s="18">
        <f t="shared" si="36"/>
        <v>11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20</v>
      </c>
      <c r="W152" s="18">
        <f t="shared" si="37"/>
        <v>7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13</v>
      </c>
      <c r="Z152" s="18">
        <f t="shared" si="38"/>
        <v>3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C152" s="18">
        <f t="shared" si="39"/>
        <v>2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F152" s="18">
        <f t="shared" si="40"/>
        <v>0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52" s="18">
        <f t="shared" si="41"/>
        <v>0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52" s="18">
        <f t="shared" si="42"/>
        <v>0</v>
      </c>
    </row>
    <row r="153" spans="3:38" ht="12.75" hidden="1" x14ac:dyDescent="0.2">
      <c r="C153" s="15"/>
      <c r="D153" s="16"/>
      <c r="E153" s="18">
        <f t="shared" si="31"/>
        <v>57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H153" s="18">
        <f t="shared" si="32"/>
        <v>55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K153" s="18">
        <f t="shared" si="33"/>
        <v>45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N153" s="18">
        <f t="shared" si="34"/>
        <v>30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Q153" s="18">
        <f t="shared" si="35"/>
        <v>22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32</v>
      </c>
      <c r="T153" s="18">
        <f t="shared" si="36"/>
        <v>17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17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27</v>
      </c>
      <c r="W153" s="18">
        <f t="shared" si="37"/>
        <v>12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12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20</v>
      </c>
      <c r="Z153" s="18">
        <f t="shared" si="38"/>
        <v>8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C153" s="18">
        <f t="shared" si="39"/>
        <v>6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F153" s="18">
        <f t="shared" si="40"/>
        <v>3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I153" s="18">
        <f t="shared" si="41"/>
        <v>1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L153" s="18">
        <f t="shared" si="42"/>
        <v>1</v>
      </c>
    </row>
    <row r="154" spans="3:38" ht="12.75" hidden="1" x14ac:dyDescent="0.2">
      <c r="C154" s="15"/>
      <c r="D154" s="16"/>
      <c r="E154" s="18">
        <f t="shared" si="31"/>
        <v>50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54" s="18">
        <f t="shared" si="32"/>
        <v>45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K154" s="18">
        <f t="shared" si="33"/>
        <v>30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N154" s="18">
        <f t="shared" si="34"/>
        <v>22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Q154" s="18">
        <f t="shared" si="35"/>
        <v>15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25</v>
      </c>
      <c r="T154" s="18">
        <f t="shared" si="36"/>
        <v>11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20</v>
      </c>
      <c r="W154" s="18">
        <f t="shared" si="37"/>
        <v>7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13</v>
      </c>
      <c r="Z154" s="18">
        <f t="shared" si="38"/>
        <v>3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C154" s="18">
        <f t="shared" si="39"/>
        <v>2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F154" s="18">
        <f t="shared" si="40"/>
        <v>0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54" s="18">
        <f t="shared" si="41"/>
        <v>0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54" s="18">
        <f t="shared" si="42"/>
        <v>0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68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65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68</v>
      </c>
      <c r="H176" s="18">
        <f t="shared" ref="H176" si="44">IF(C10="м",I176,IF(C10="ж",J176,"*"))</f>
        <v>66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61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66</v>
      </c>
      <c r="K176" s="18">
        <f t="shared" ref="K176" si="45">IF(C10="м",L176,IF(C10="ж",M176,"*"))</f>
        <v>62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57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62</v>
      </c>
      <c r="N176" s="18">
        <f>IF(C10="м",O176,IF(C10="ж",P176,"*"))</f>
        <v>53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44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53</v>
      </c>
      <c r="Q176" s="18">
        <f>IF(C10="м",R176,IF(C10="ж",S176,"*"))</f>
        <v>44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39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44</v>
      </c>
      <c r="T176" s="18">
        <f>IF(C10="м",U176,IF(C10="ж",V176,"*"))</f>
        <v>39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34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39</v>
      </c>
      <c r="W176" s="18">
        <f>IF(C10="м",X176,IF(C10="ж",Y176,"*"))</f>
        <v>29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28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29</v>
      </c>
      <c r="Z176" s="18">
        <f>IF(C10="м",AA176,IF(C10="ж",AB176,"*"))</f>
        <v>29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24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29</v>
      </c>
      <c r="AC176" s="18">
        <f>IF(C10="м",AD176,IF(C10="ж",AE176,"*"))</f>
        <v>27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F176" s="18">
        <f>IF(C10="м",AG176,IF(C10="ж",AH176,"*"))</f>
        <v>27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I176" s="18">
        <f>IF(C10="м",AJ176,IF(C10="ж",AK176,"*"))</f>
        <v>26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20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26</v>
      </c>
      <c r="AL176" s="18">
        <f>IF(C10&gt;=17,AI176,"*")</f>
        <v>26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67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63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67</v>
      </c>
      <c r="H177" s="18">
        <f t="shared" ref="H177:H205" si="47">IF(C11="м",I177,IF(C11="ж",J177,"*"))</f>
        <v>65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59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65</v>
      </c>
      <c r="K177" s="18">
        <f t="shared" ref="K177:K205" si="48">IF(C11="м",L177,IF(C11="ж",M177,"*"))</f>
        <v>61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55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61</v>
      </c>
      <c r="N177" s="18">
        <f t="shared" ref="N177:N205" si="49">IF(C11="м",O177,IF(C11="ж",P177,"*"))</f>
        <v>50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41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50</v>
      </c>
      <c r="Q177" s="18">
        <f t="shared" ref="Q177:Q205" si="50">IF(C11="м",R177,IF(C11="ж",S177,"*"))</f>
        <v>42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37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42</v>
      </c>
      <c r="T177" s="18">
        <f t="shared" ref="T177:T205" si="51">IF(C11="м",U177,IF(C11="ж",V177,"*"))</f>
        <v>37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32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37</v>
      </c>
      <c r="W177" s="18">
        <f t="shared" ref="W177:W205" si="52">IF(C11="м",X177,IF(C11="ж",Y177,"*"))</f>
        <v>27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26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27</v>
      </c>
      <c r="Z177" s="18">
        <f t="shared" ref="Z177:Z205" si="53">IF(C11="м",AA177,IF(C11="ж",AB177,"*"))</f>
        <v>27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22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27</v>
      </c>
      <c r="AC177" s="18">
        <f t="shared" ref="AC177:AC205" si="54">IF(C11="м",AD177,IF(C11="ж",AE177,"*"))</f>
        <v>25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20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25</v>
      </c>
      <c r="AF177" s="18">
        <f t="shared" ref="AF177:AF205" si="55">IF(C11="м",AG177,IF(C11="ж",AH177,"*"))</f>
        <v>25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20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25</v>
      </c>
      <c r="AI177" s="18">
        <f t="shared" ref="AI177:AI205" si="56">IF(C11="м",AJ177,IF(C11="ж",AK177,"*"))</f>
        <v>24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18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24</v>
      </c>
      <c r="AL177" s="18">
        <f t="shared" ref="AL177:AL205" si="57">IF(C11&gt;=17,AI177,"*")</f>
        <v>24</v>
      </c>
    </row>
    <row r="178" spans="3:38" ht="12.75" hidden="1" x14ac:dyDescent="0.2">
      <c r="C178" s="15"/>
      <c r="D178" s="16"/>
      <c r="E178" s="18">
        <f t="shared" si="46"/>
        <v>64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57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64</v>
      </c>
      <c r="H178" s="18">
        <f t="shared" si="47"/>
        <v>62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53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62</v>
      </c>
      <c r="K178" s="18">
        <f t="shared" si="48"/>
        <v>56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47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56</v>
      </c>
      <c r="N178" s="18">
        <f t="shared" si="49"/>
        <v>41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34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41</v>
      </c>
      <c r="Q178" s="18">
        <f t="shared" si="50"/>
        <v>36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31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36</v>
      </c>
      <c r="T178" s="18">
        <f t="shared" si="51"/>
        <v>31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26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31</v>
      </c>
      <c r="W178" s="18">
        <f t="shared" si="52"/>
        <v>21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20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21</v>
      </c>
      <c r="Z178" s="18">
        <f t="shared" si="53"/>
        <v>21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17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21</v>
      </c>
      <c r="AC178" s="18">
        <f t="shared" si="54"/>
        <v>19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F178" s="18">
        <f t="shared" si="55"/>
        <v>19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I178" s="18">
        <f t="shared" si="56"/>
        <v>18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15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18</v>
      </c>
      <c r="AL178" s="18">
        <f t="shared" si="57"/>
        <v>18</v>
      </c>
    </row>
    <row r="179" spans="3:38" ht="12.75" hidden="1" x14ac:dyDescent="0.2">
      <c r="C179" s="15"/>
      <c r="D179" s="16"/>
      <c r="E179" s="18">
        <f t="shared" si="46"/>
        <v>60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47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60</v>
      </c>
      <c r="H179" s="18">
        <f t="shared" si="47"/>
        <v>56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41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56</v>
      </c>
      <c r="K179" s="18">
        <f t="shared" si="48"/>
        <v>44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35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44</v>
      </c>
      <c r="N179" s="18">
        <f t="shared" si="49"/>
        <v>29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26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29</v>
      </c>
      <c r="Q179" s="18">
        <f t="shared" si="50"/>
        <v>28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23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28</v>
      </c>
      <c r="T179" s="18">
        <f t="shared" si="51"/>
        <v>23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18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23</v>
      </c>
      <c r="W179" s="18">
        <f t="shared" si="52"/>
        <v>15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14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15</v>
      </c>
      <c r="Z179" s="18">
        <f t="shared" si="53"/>
        <v>15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13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15</v>
      </c>
      <c r="AC179" s="18">
        <f t="shared" si="54"/>
        <v>14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F179" s="18">
        <f t="shared" si="55"/>
        <v>14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I179" s="18">
        <f t="shared" si="56"/>
        <v>13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11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13</v>
      </c>
      <c r="AL179" s="18">
        <f t="shared" si="57"/>
        <v>13</v>
      </c>
    </row>
    <row r="180" spans="3:38" ht="12.75" hidden="1" x14ac:dyDescent="0.2">
      <c r="C180" s="15"/>
      <c r="D180" s="16"/>
      <c r="E180" s="18">
        <f t="shared" si="46"/>
        <v>61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50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61</v>
      </c>
      <c r="H180" s="18">
        <f t="shared" si="47"/>
        <v>58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44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58</v>
      </c>
      <c r="K180" s="18">
        <f t="shared" si="48"/>
        <v>47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38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47</v>
      </c>
      <c r="N180" s="18">
        <f t="shared" si="49"/>
        <v>32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28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32</v>
      </c>
      <c r="Q180" s="18">
        <f t="shared" si="50"/>
        <v>30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25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30</v>
      </c>
      <c r="T180" s="18">
        <f t="shared" si="51"/>
        <v>25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25</v>
      </c>
      <c r="W180" s="18">
        <f t="shared" si="52"/>
        <v>16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80" s="18">
        <f t="shared" si="53"/>
        <v>16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80" s="18">
        <f t="shared" si="54"/>
        <v>15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80" s="18">
        <f t="shared" si="55"/>
        <v>15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80" s="18">
        <f t="shared" si="56"/>
        <v>14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14</v>
      </c>
      <c r="AL180" s="18">
        <f t="shared" si="57"/>
        <v>14</v>
      </c>
    </row>
    <row r="181" spans="3:38" ht="12.75" hidden="1" x14ac:dyDescent="0.2">
      <c r="C181" s="15"/>
      <c r="D181" s="16"/>
      <c r="E181" s="18">
        <f t="shared" si="46"/>
        <v>61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50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61</v>
      </c>
      <c r="H181" s="18">
        <f t="shared" si="47"/>
        <v>58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44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58</v>
      </c>
      <c r="K181" s="18">
        <f t="shared" si="48"/>
        <v>47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38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47</v>
      </c>
      <c r="N181" s="18">
        <f t="shared" si="49"/>
        <v>32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28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32</v>
      </c>
      <c r="Q181" s="18">
        <f t="shared" si="50"/>
        <v>30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25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30</v>
      </c>
      <c r="T181" s="18">
        <f t="shared" si="51"/>
        <v>25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25</v>
      </c>
      <c r="W181" s="18">
        <f t="shared" si="52"/>
        <v>16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81" s="18">
        <f t="shared" si="53"/>
        <v>16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81" s="18">
        <f t="shared" si="54"/>
        <v>15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81" s="18">
        <f t="shared" si="55"/>
        <v>15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81" s="18">
        <f t="shared" si="56"/>
        <v>14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14</v>
      </c>
      <c r="AL181" s="18">
        <f t="shared" si="57"/>
        <v>14</v>
      </c>
    </row>
    <row r="182" spans="3:38" ht="12.75" hidden="1" x14ac:dyDescent="0.2">
      <c r="C182" s="15"/>
      <c r="D182" s="16"/>
      <c r="E182" s="18">
        <f t="shared" si="46"/>
        <v>69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69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70</v>
      </c>
      <c r="H182" s="18">
        <f t="shared" si="47"/>
        <v>67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67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69</v>
      </c>
      <c r="K182" s="18">
        <f t="shared" si="48"/>
        <v>63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63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65</v>
      </c>
      <c r="N182" s="18">
        <f t="shared" si="49"/>
        <v>53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53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60</v>
      </c>
      <c r="Q182" s="18">
        <f t="shared" si="50"/>
        <v>45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52</v>
      </c>
      <c r="T182" s="18">
        <f t="shared" si="51"/>
        <v>40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47</v>
      </c>
      <c r="W182" s="18">
        <f t="shared" si="52"/>
        <v>34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2" s="18">
        <f t="shared" si="53"/>
        <v>30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2" s="18">
        <f t="shared" si="54"/>
        <v>28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2" s="18">
        <f t="shared" si="55"/>
        <v>28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2" s="18">
        <f t="shared" si="56"/>
        <v>26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32</v>
      </c>
      <c r="AL182" s="18">
        <f t="shared" si="57"/>
        <v>26</v>
      </c>
    </row>
    <row r="183" spans="3:38" ht="12.75" hidden="1" x14ac:dyDescent="0.2">
      <c r="C183" s="15"/>
      <c r="D183" s="16"/>
      <c r="E183" s="18">
        <f t="shared" si="46"/>
        <v>59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59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65</v>
      </c>
      <c r="H183" s="18">
        <f t="shared" si="47"/>
        <v>55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55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63</v>
      </c>
      <c r="K183" s="18">
        <f t="shared" si="48"/>
        <v>50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50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58</v>
      </c>
      <c r="N183" s="18">
        <f t="shared" si="49"/>
        <v>36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36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44</v>
      </c>
      <c r="Q183" s="18">
        <f t="shared" si="50"/>
        <v>33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33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38</v>
      </c>
      <c r="T183" s="18">
        <f t="shared" si="51"/>
        <v>28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28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33</v>
      </c>
      <c r="W183" s="18">
        <f t="shared" si="52"/>
        <v>22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22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23</v>
      </c>
      <c r="Z183" s="18">
        <f t="shared" si="53"/>
        <v>18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18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23</v>
      </c>
      <c r="AC183" s="18">
        <f t="shared" si="54"/>
        <v>17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17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21</v>
      </c>
      <c r="AF183" s="18">
        <f t="shared" si="55"/>
        <v>17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17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21</v>
      </c>
      <c r="AI183" s="18">
        <f t="shared" si="56"/>
        <v>16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16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20</v>
      </c>
      <c r="AL183" s="18">
        <f t="shared" si="57"/>
        <v>16</v>
      </c>
    </row>
    <row r="184" spans="3:38" ht="12.75" hidden="1" x14ac:dyDescent="0.2">
      <c r="C184" s="15"/>
      <c r="D184" s="16"/>
      <c r="E184" s="18">
        <f t="shared" si="46"/>
        <v>70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70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70</v>
      </c>
      <c r="H184" s="18">
        <f t="shared" si="47"/>
        <v>68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68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70</v>
      </c>
      <c r="K184" s="18">
        <f t="shared" si="48"/>
        <v>65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65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66</v>
      </c>
      <c r="N184" s="18">
        <f t="shared" si="49"/>
        <v>55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55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62</v>
      </c>
      <c r="Q184" s="18">
        <f t="shared" si="50"/>
        <v>47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47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54</v>
      </c>
      <c r="T184" s="18">
        <f t="shared" si="51"/>
        <v>42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42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50</v>
      </c>
      <c r="W184" s="18">
        <f t="shared" si="52"/>
        <v>36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36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41</v>
      </c>
      <c r="Z184" s="18">
        <f t="shared" si="53"/>
        <v>32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32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41</v>
      </c>
      <c r="AC184" s="18">
        <f t="shared" si="54"/>
        <v>30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30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38</v>
      </c>
      <c r="AF184" s="18">
        <f t="shared" si="55"/>
        <v>30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30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38</v>
      </c>
      <c r="AI184" s="18">
        <f t="shared" si="56"/>
        <v>28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28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35</v>
      </c>
      <c r="AL184" s="18">
        <f t="shared" si="57"/>
        <v>28</v>
      </c>
    </row>
    <row r="185" spans="3:38" ht="12.75" hidden="1" x14ac:dyDescent="0.2">
      <c r="C185" s="15"/>
      <c r="D185" s="16"/>
      <c r="E185" s="18">
        <f t="shared" si="46"/>
        <v>59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59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65</v>
      </c>
      <c r="H185" s="18">
        <f t="shared" si="47"/>
        <v>55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55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63</v>
      </c>
      <c r="K185" s="18">
        <f t="shared" si="48"/>
        <v>50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50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58</v>
      </c>
      <c r="N185" s="18">
        <f t="shared" si="49"/>
        <v>36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36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44</v>
      </c>
      <c r="Q185" s="18">
        <f t="shared" si="50"/>
        <v>33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33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38</v>
      </c>
      <c r="T185" s="18">
        <f t="shared" si="51"/>
        <v>28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28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33</v>
      </c>
      <c r="W185" s="18">
        <f t="shared" si="52"/>
        <v>22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22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23</v>
      </c>
      <c r="Z185" s="18">
        <f t="shared" si="53"/>
        <v>18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18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23</v>
      </c>
      <c r="AC185" s="18">
        <f t="shared" si="54"/>
        <v>17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17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21</v>
      </c>
      <c r="AF185" s="18">
        <f t="shared" si="55"/>
        <v>17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17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21</v>
      </c>
      <c r="AI185" s="18">
        <f t="shared" si="56"/>
        <v>16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16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20</v>
      </c>
      <c r="AL185" s="18">
        <f t="shared" si="57"/>
        <v>16</v>
      </c>
    </row>
    <row r="186" spans="3:38" ht="12.75" hidden="1" x14ac:dyDescent="0.2">
      <c r="C186" s="15"/>
      <c r="D186" s="16"/>
      <c r="E186" s="18">
        <f t="shared" si="46"/>
        <v>50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50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61</v>
      </c>
      <c r="H186" s="18">
        <f t="shared" si="47"/>
        <v>44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44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58</v>
      </c>
      <c r="K186" s="18">
        <f t="shared" si="48"/>
        <v>38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38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47</v>
      </c>
      <c r="N186" s="18">
        <f t="shared" si="49"/>
        <v>28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28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32</v>
      </c>
      <c r="Q186" s="18">
        <f t="shared" si="50"/>
        <v>25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25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30</v>
      </c>
      <c r="T186" s="18">
        <f t="shared" si="51"/>
        <v>20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25</v>
      </c>
      <c r="W186" s="18">
        <f t="shared" si="52"/>
        <v>15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86" s="18">
        <f t="shared" si="53"/>
        <v>14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86" s="18">
        <f t="shared" si="54"/>
        <v>13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86" s="18">
        <f t="shared" si="55"/>
        <v>13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86" s="18">
        <f t="shared" si="56"/>
        <v>12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14</v>
      </c>
      <c r="AL186" s="18">
        <f t="shared" si="57"/>
        <v>12</v>
      </c>
    </row>
    <row r="187" spans="3:38" ht="12.75" hidden="1" x14ac:dyDescent="0.2">
      <c r="C187" s="15"/>
      <c r="D187" s="16"/>
      <c r="E187" s="18">
        <f t="shared" si="46"/>
        <v>55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55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63</v>
      </c>
      <c r="H187" s="18">
        <f t="shared" si="47"/>
        <v>50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50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61</v>
      </c>
      <c r="K187" s="18">
        <f t="shared" si="48"/>
        <v>44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44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53</v>
      </c>
      <c r="N187" s="18">
        <f t="shared" si="49"/>
        <v>32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32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38</v>
      </c>
      <c r="Q187" s="18">
        <f t="shared" si="50"/>
        <v>29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29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34</v>
      </c>
      <c r="T187" s="18">
        <f t="shared" si="51"/>
        <v>24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24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29</v>
      </c>
      <c r="W187" s="18">
        <f t="shared" si="52"/>
        <v>18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18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19</v>
      </c>
      <c r="Z187" s="18">
        <f t="shared" si="53"/>
        <v>16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16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19</v>
      </c>
      <c r="AC187" s="18">
        <f t="shared" si="54"/>
        <v>15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F187" s="18">
        <f t="shared" si="55"/>
        <v>15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I187" s="18">
        <f t="shared" si="56"/>
        <v>14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14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16</v>
      </c>
      <c r="AL187" s="18">
        <f t="shared" si="57"/>
        <v>14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62</v>
      </c>
      <c r="F209" s="18">
        <f>IF(O10=0,0,IF(O10&lt;-6,0,IF(O10&gt;13,70,LOOKUP(O10,{-6,-5,-4,-3,-2,-1,0,1,2,3,4,5,6,7,8,9,10,11,12,13},{20,28,33,36,41,45,50,54,57,60,62,63,64,65,66,67,68,69,69,70}))))</f>
        <v>67</v>
      </c>
      <c r="G209" s="18">
        <f>IF(O10=0,0,IF(O10&lt;-4,0,IF(O10&gt;16,70,LOOKUP(O10,{-4,-3,-2,-1,0,1,2,3,4,5,6,7,8,9,10,11,12,13,14,15,16},{23,26,29,32,35,38,42,46,50,53,56,58,60,62,64,65,66,67,68,69,70}))))</f>
        <v>62</v>
      </c>
      <c r="H209" s="18">
        <f t="shared" ref="H209" si="59">IF(C10="м",I209,IF(C10="ж",J209,"*"))</f>
        <v>58</v>
      </c>
      <c r="I209" s="18">
        <f>IF(O10=0,0,IF(O10&lt;-4,0,IF(O10&gt;15,70,LOOKUP(O10,{-4,-3,-2,-1,0,1,2,3,4,5,6,7,8,9,10,11,12,13,14,15,16,17,18,19,20,21,22,23,24,25,26,27},{30,34,38,42,46,50,53,56,58,60,62,63,64,65,66,67,68,69,69,70}))))</f>
        <v>65</v>
      </c>
      <c r="J209" s="18">
        <f>IF(O10=0,0,IF(O10&lt;-2,0,IF(O10&gt;18,70,LOOKUP(O10,{-2,-1,0,1,2,3,4,5,6,7,8,9,10,11,12,13,14,15,16,17,18},{23,26,29,32,35,38,42,46,50,53,56,58,60,62,64,65,66,67,68,69,70}))))</f>
        <v>58</v>
      </c>
      <c r="K209" s="18">
        <f t="shared" ref="K209" si="60">IF(C10="м",L209,IF(C10="ж",M209,"*"))</f>
        <v>46</v>
      </c>
      <c r="L209" s="18">
        <f>IF(O10=0,0,IF(O10&lt;-4,0,IF(O10&gt;19,70,LOOKUP(O10,{-4,-3,-2,-1,0,1,2,3,4,5,6,7,8,9,10,11,12,13,14,15,16,17,18,19},{14,18,22,26,30,34,38,42,46,50,53,56,58,60,62,63,64,65,66,67,68,69,69,70}))))</f>
        <v>60</v>
      </c>
      <c r="M209" s="18">
        <f>IF(O10=0,0,IF(O10&lt;-2,0,IF(O10&gt;22,70,LOOKUP(O10,{-2,-1,0,1,2,3,4,5,6,7,8,9,10,11,12,13,14,15,16,17,18,19,20,21,22},{11,14,17,20,23,26,29,32,35,38,42,46,50,53,56,58,60,62,64,65,66,67,68,69,70}))))</f>
        <v>46</v>
      </c>
      <c r="N209" s="18">
        <f>IF(C10="м",O209,IF(C10="ж",P209,"*"))</f>
        <v>32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50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32</v>
      </c>
      <c r="Q209" s="18">
        <f>IF(C10="м",R209,IF(C10="ж",S209,"*"))</f>
        <v>24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38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24</v>
      </c>
      <c r="T209" s="18">
        <f>IF(C10="м",U209,IF(C10="ж",V209,"*"))</f>
        <v>20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29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20</v>
      </c>
      <c r="W209" s="18">
        <f>IF(C10="м",X209,IF(C10="ж",Y209,"*"))</f>
        <v>22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28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22</v>
      </c>
      <c r="Z209" s="18">
        <f>IF(C10="м",AA209,IF(C10="ж",AB209,"*"))</f>
        <v>22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28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22</v>
      </c>
      <c r="AC209" s="18">
        <f>IF(C10="м",AD209,IF(C10="ж",AE209,"*"))</f>
        <v>18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26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18</v>
      </c>
      <c r="AF209" s="18">
        <f>IF(C10="м",AG209,IF(C10="ж",AH209,"*"))</f>
        <v>18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26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18</v>
      </c>
      <c r="AI209" s="18">
        <f>IF(C10="м",AJ209,IF(C10="ж",AK209,"*"))</f>
        <v>18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24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18</v>
      </c>
      <c r="AL209" s="18">
        <f>IF(C10&gt;=17,AI209,"*")</f>
        <v>18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50</v>
      </c>
      <c r="F210" s="18">
        <f>IF(O11=0,0,IF(O11&lt;-6,0,IF(O11&gt;13,70,LOOKUP(O11,{-6,-5,-4,-3,-2,-1,0,1,2,3,4,5,6,7,8,9,10,11,12,13},{20,28,33,36,41,45,50,54,57,60,62,63,64,65,66,67,68,69,69,70}))))</f>
        <v>62</v>
      </c>
      <c r="G210" s="18">
        <f>IF(O11=0,0,IF(O11&lt;-4,0,IF(O11&gt;16,70,LOOKUP(O11,{-4,-3,-2,-1,0,1,2,3,4,5,6,7,8,9,10,11,12,13,14,15,16},{23,26,29,32,35,38,42,46,50,53,56,58,60,62,64,65,66,67,68,69,70}))))</f>
        <v>50</v>
      </c>
      <c r="H210" s="18">
        <f t="shared" ref="H210:H238" si="62">IF(C11="м",I210,IF(C11="ж",J210,"*"))</f>
        <v>42</v>
      </c>
      <c r="I210" s="18">
        <f>IF(O11=0,0,IF(O11&lt;-4,0,IF(O11&gt;15,70,LOOKUP(O11,{-4,-3,-2,-1,0,1,2,3,4,5,6,7,8,9,10,11,12,13,14,15,16,17,18,19,20,21,22,23,24,25,26,27},{30,34,38,42,46,50,53,56,58,60,62,63,64,65,66,67,68,69,69,70}))))</f>
        <v>58</v>
      </c>
      <c r="J210" s="18">
        <f>IF(O11=0,0,IF(O11&lt;-2,0,IF(O11&gt;18,70,LOOKUP(O11,{-2,-1,0,1,2,3,4,5,6,7,8,9,10,11,12,13,14,15,16,17,18},{23,26,29,32,35,38,42,46,50,53,56,58,60,62,64,65,66,67,68,69,70}))))</f>
        <v>42</v>
      </c>
      <c r="K210" s="18">
        <f t="shared" ref="K210:K238" si="63">IF(C11="м",L210,IF(C11="ж",M210,"*"))</f>
        <v>29</v>
      </c>
      <c r="L210" s="18">
        <f>IF(O11=0,0,IF(O11&lt;-4,0,IF(O11&gt;19,70,LOOKUP(O11,{-4,-3,-2,-1,0,1,2,3,4,5,6,7,8,9,10,11,12,13,14,15,16,17,18,19},{14,18,22,26,30,34,38,42,46,50,53,56,58,60,62,63,64,65,66,67,68,69,69,70}))))</f>
        <v>46</v>
      </c>
      <c r="M210" s="18">
        <f>IF(O11=0,0,IF(O11&lt;-2,0,IF(O11&gt;22,70,LOOKUP(O11,{-2,-1,0,1,2,3,4,5,6,7,8,9,10,11,12,13,14,15,16,17,18,19,20,21,22},{11,14,17,20,23,26,29,32,35,38,42,46,50,53,56,58,60,62,64,65,66,67,68,69,70}))))</f>
        <v>29</v>
      </c>
      <c r="N210" s="18">
        <f t="shared" ref="N210:N238" si="64">IF(C11="м",O210,IF(C11="ж",P210,"*"))</f>
        <v>17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30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17</v>
      </c>
      <c r="Q210" s="18">
        <f t="shared" ref="Q210:Q238" si="65">IF(C11="м",R210,IF(C11="ж",S210,"*"))</f>
        <v>11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21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11</v>
      </c>
      <c r="T210" s="18">
        <f t="shared" ref="T210:T238" si="66">IF(C11="м",U210,IF(C11="ж",V210,"*"))</f>
        <v>9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18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9</v>
      </c>
      <c r="W210" s="18">
        <f t="shared" ref="W210:W238" si="67">IF(C11="м",X210,IF(C11="ж",Y210,"*"))</f>
        <v>12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18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12</v>
      </c>
      <c r="Z210" s="18">
        <f t="shared" ref="Z210:Z238" si="68">IF(C11="м",AA210,IF(C11="ж",AB210,"*"))</f>
        <v>12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18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12</v>
      </c>
      <c r="AC210" s="18">
        <f t="shared" ref="AC210:AC238" si="69">IF(C11="м",AD210,IF(C11="ж",AE210,"*"))</f>
        <v>8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16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8</v>
      </c>
      <c r="AF210" s="18">
        <f t="shared" ref="AF210:AF238" si="70">IF(C11="м",AG210,IF(C11="ж",AH210,"*"))</f>
        <v>8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16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8</v>
      </c>
      <c r="AI210" s="18">
        <f t="shared" ref="AI210:AI238" si="71">IF(C11="м",AJ210,IF(C11="ж",AK210,"*"))</f>
        <v>8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14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8</v>
      </c>
      <c r="AL210" s="18">
        <f t="shared" ref="AL210:AL238" si="72">IF(C11&gt;=17,AI210,"*")</f>
        <v>8</v>
      </c>
    </row>
    <row r="211" spans="3:38" ht="12.75" hidden="1" x14ac:dyDescent="0.2">
      <c r="C211" s="15"/>
      <c r="D211" s="16"/>
      <c r="E211" s="18">
        <f t="shared" si="61"/>
        <v>62</v>
      </c>
      <c r="F211" s="18">
        <f>IF(O12=0,0,IF(O12&lt;-6,0,IF(O12&gt;13,70,LOOKUP(O12,{-6,-5,-4,-3,-2,-1,0,1,2,3,4,5,6,7,8,9,10,11,12,13},{20,28,33,36,41,45,50,54,57,60,62,63,64,65,66,67,68,69,69,70}))))</f>
        <v>67</v>
      </c>
      <c r="G211" s="18">
        <f>IF(O12=0,0,IF(O12&lt;-4,0,IF(O12&gt;16,70,LOOKUP(O12,{-4,-3,-2,-1,0,1,2,3,4,5,6,7,8,9,10,11,12,13,14,15,16},{23,26,29,32,35,38,42,46,50,53,56,58,60,62,64,65,66,67,68,69,70}))))</f>
        <v>62</v>
      </c>
      <c r="H211" s="18">
        <f t="shared" si="62"/>
        <v>58</v>
      </c>
      <c r="I211" s="18">
        <f>IF(O12=0,0,IF(O12&lt;-4,0,IF(O12&gt;15,70,LOOKUP(O12,{-4,-3,-2,-1,0,1,2,3,4,5,6,7,8,9,10,11,12,13,14,15,16,17,18,19,20,21,22,23,24,25,26,27},{30,34,38,42,46,50,53,56,58,60,62,63,64,65,66,67,68,69,69,70}))))</f>
        <v>65</v>
      </c>
      <c r="J211" s="18">
        <f>IF(O12=0,0,IF(O12&lt;-2,0,IF(O12&gt;18,70,LOOKUP(O12,{-2,-1,0,1,2,3,4,5,6,7,8,9,10,11,12,13,14,15,16,17,18},{23,26,29,32,35,38,42,46,50,53,56,58,60,62,64,65,66,67,68,69,70}))))</f>
        <v>58</v>
      </c>
      <c r="K211" s="18">
        <f t="shared" si="63"/>
        <v>46</v>
      </c>
      <c r="L211" s="18">
        <f>IF(O12=0,0,IF(O12&lt;-4,0,IF(O12&gt;19,70,LOOKUP(O12,{-4,-3,-2,-1,0,1,2,3,4,5,6,7,8,9,10,11,12,13,14,15,16,17,18,19},{14,18,22,26,30,34,38,42,46,50,53,56,58,60,62,63,64,65,66,67,68,69,69,70}))))</f>
        <v>60</v>
      </c>
      <c r="M211" s="18">
        <f>IF(O12=0,0,IF(O12&lt;-2,0,IF(O12&gt;22,70,LOOKUP(O12,{-2,-1,0,1,2,3,4,5,6,7,8,9,10,11,12,13,14,15,16,17,18,19,20,21,22},{11,14,17,20,23,26,29,32,35,38,42,46,50,53,56,58,60,62,64,65,66,67,68,69,70}))))</f>
        <v>46</v>
      </c>
      <c r="N211" s="18">
        <f t="shared" si="64"/>
        <v>32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50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32</v>
      </c>
      <c r="Q211" s="18">
        <f t="shared" si="65"/>
        <v>24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38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24</v>
      </c>
      <c r="T211" s="18">
        <f t="shared" si="66"/>
        <v>20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29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20</v>
      </c>
      <c r="W211" s="18">
        <f t="shared" si="67"/>
        <v>22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28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22</v>
      </c>
      <c r="Z211" s="18">
        <f t="shared" si="68"/>
        <v>22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28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22</v>
      </c>
      <c r="AC211" s="18">
        <f t="shared" si="69"/>
        <v>18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26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18</v>
      </c>
      <c r="AF211" s="18">
        <f t="shared" si="70"/>
        <v>18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26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18</v>
      </c>
      <c r="AI211" s="18">
        <f t="shared" si="71"/>
        <v>18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24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18</v>
      </c>
      <c r="AL211" s="18">
        <f t="shared" si="72"/>
        <v>18</v>
      </c>
    </row>
    <row r="212" spans="3:38" ht="12.75" hidden="1" x14ac:dyDescent="0.2">
      <c r="C212" s="15"/>
      <c r="D212" s="16"/>
      <c r="E212" s="18">
        <f t="shared" si="61"/>
        <v>56</v>
      </c>
      <c r="F212" s="18">
        <f>IF(O13=0,0,IF(O13&lt;-6,0,IF(O13&gt;13,70,LOOKUP(O13,{-6,-5,-4,-3,-2,-1,0,1,2,3,4,5,6,7,8,9,10,11,12,13},{20,28,33,36,41,45,50,54,57,60,62,63,64,65,66,67,68,69,69,70}))))</f>
        <v>64</v>
      </c>
      <c r="G212" s="18">
        <f>IF(O13=0,0,IF(O13&lt;-4,0,IF(O13&gt;16,70,LOOKUP(O13,{-4,-3,-2,-1,0,1,2,3,4,5,6,7,8,9,10,11,12,13,14,15,16},{23,26,29,32,35,38,42,46,50,53,56,58,60,62,64,65,66,67,68,69,70}))))</f>
        <v>56</v>
      </c>
      <c r="H212" s="18">
        <f t="shared" si="62"/>
        <v>50</v>
      </c>
      <c r="I212" s="18">
        <f>IF(O13=0,0,IF(O13&lt;-4,0,IF(O13&gt;15,70,LOOKUP(O13,{-4,-3,-2,-1,0,1,2,3,4,5,6,7,8,9,10,11,12,13,14,15,16,17,18,19,20,21,22,23,24,25,26,27},{30,34,38,42,46,50,53,56,58,60,62,63,64,65,66,67,68,69,69,70}))))</f>
        <v>62</v>
      </c>
      <c r="J212" s="18">
        <f>IF(O13=0,0,IF(O13&lt;-2,0,IF(O13&gt;18,70,LOOKUP(O13,{-2,-1,0,1,2,3,4,5,6,7,8,9,10,11,12,13,14,15,16,17,18},{23,26,29,32,35,38,42,46,50,53,56,58,60,62,64,65,66,67,68,69,70}))))</f>
        <v>50</v>
      </c>
      <c r="K212" s="18">
        <f t="shared" si="63"/>
        <v>35</v>
      </c>
      <c r="L212" s="18">
        <f>IF(O13=0,0,IF(O13&lt;-4,0,IF(O13&gt;19,70,LOOKUP(O13,{-4,-3,-2,-1,0,1,2,3,4,5,6,7,8,9,10,11,12,13,14,15,16,17,18,19},{14,18,22,26,30,34,38,42,46,50,53,56,58,60,62,63,64,65,66,67,68,69,69,70}))))</f>
        <v>53</v>
      </c>
      <c r="M212" s="18">
        <f>IF(O13=0,0,IF(O13&lt;-2,0,IF(O13&gt;22,70,LOOKUP(O13,{-2,-1,0,1,2,3,4,5,6,7,8,9,10,11,12,13,14,15,16,17,18,19,20,21,22},{11,14,17,20,23,26,29,32,35,38,42,46,50,53,56,58,60,62,64,65,66,67,68,69,70}))))</f>
        <v>35</v>
      </c>
      <c r="N212" s="18">
        <f t="shared" si="64"/>
        <v>23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38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23</v>
      </c>
      <c r="Q212" s="18">
        <f t="shared" si="65"/>
        <v>15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27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15</v>
      </c>
      <c r="T212" s="18">
        <f t="shared" si="66"/>
        <v>13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22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13</v>
      </c>
      <c r="W212" s="18">
        <f t="shared" si="67"/>
        <v>16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22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16</v>
      </c>
      <c r="Z212" s="18">
        <f t="shared" si="68"/>
        <v>16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22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16</v>
      </c>
      <c r="AC212" s="18">
        <f t="shared" si="69"/>
        <v>12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20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12</v>
      </c>
      <c r="AF212" s="18">
        <f t="shared" si="70"/>
        <v>12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20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12</v>
      </c>
      <c r="AI212" s="18">
        <f t="shared" si="71"/>
        <v>12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18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12</v>
      </c>
      <c r="AL212" s="18">
        <f t="shared" si="72"/>
        <v>12</v>
      </c>
    </row>
    <row r="213" spans="3:38" ht="12.75" hidden="1" x14ac:dyDescent="0.2">
      <c r="C213" s="15"/>
      <c r="D213" s="16"/>
      <c r="E213" s="18">
        <f t="shared" si="61"/>
        <v>50</v>
      </c>
      <c r="F213" s="18">
        <f>IF(O14=0,0,IF(O14&lt;-6,0,IF(O14&gt;13,70,LOOKUP(O14,{-6,-5,-4,-3,-2,-1,0,1,2,3,4,5,6,7,8,9,10,11,12,13},{20,28,33,36,41,45,50,54,57,60,62,63,64,65,66,67,68,69,69,70}))))</f>
        <v>62</v>
      </c>
      <c r="G213" s="18">
        <f>IF(O14=0,0,IF(O14&lt;-4,0,IF(O14&gt;16,70,LOOKUP(O14,{-4,-3,-2,-1,0,1,2,3,4,5,6,7,8,9,10,11,12,13,14,15,16},{23,26,29,32,35,38,42,46,50,53,56,58,60,62,64,65,66,67,68,69,70}))))</f>
        <v>50</v>
      </c>
      <c r="H213" s="18">
        <f t="shared" si="62"/>
        <v>42</v>
      </c>
      <c r="I213" s="18">
        <f>IF(O14=0,0,IF(O14&lt;-4,0,IF(O14&gt;15,70,LOOKUP(O14,{-4,-3,-2,-1,0,1,2,3,4,5,6,7,8,9,10,11,12,13,14,15,16,17,18,19,20,21,22,23,24,25,26,27},{30,34,38,42,46,50,53,56,58,60,62,63,64,65,66,67,68,69,69,70}))))</f>
        <v>58</v>
      </c>
      <c r="J213" s="18">
        <f>IF(O14=0,0,IF(O14&lt;-2,0,IF(O14&gt;18,70,LOOKUP(O14,{-2,-1,0,1,2,3,4,5,6,7,8,9,10,11,12,13,14,15,16,17,18},{23,26,29,32,35,38,42,46,50,53,56,58,60,62,64,65,66,67,68,69,70}))))</f>
        <v>42</v>
      </c>
      <c r="K213" s="18">
        <f t="shared" si="63"/>
        <v>29</v>
      </c>
      <c r="L213" s="18">
        <f>IF(O14=0,0,IF(O14&lt;-4,0,IF(O14&gt;19,70,LOOKUP(O14,{-4,-3,-2,-1,0,1,2,3,4,5,6,7,8,9,10,11,12,13,14,15,16,17,18,19},{14,18,22,26,30,34,38,42,46,50,53,56,58,60,62,63,64,65,66,67,68,69,69,70}))))</f>
        <v>46</v>
      </c>
      <c r="M213" s="18">
        <f>IF(O14=0,0,IF(O14&lt;-2,0,IF(O14&gt;22,70,LOOKUP(O14,{-2,-1,0,1,2,3,4,5,6,7,8,9,10,11,12,13,14,15,16,17,18,19,20,21,22},{11,14,17,20,23,26,29,32,35,38,42,46,50,53,56,58,60,62,64,65,66,67,68,69,70}))))</f>
        <v>29</v>
      </c>
      <c r="N213" s="18">
        <f t="shared" si="64"/>
        <v>17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30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17</v>
      </c>
      <c r="Q213" s="18">
        <f t="shared" si="65"/>
        <v>11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21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11</v>
      </c>
      <c r="T213" s="18">
        <f t="shared" si="66"/>
        <v>9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18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9</v>
      </c>
      <c r="W213" s="18">
        <f t="shared" si="67"/>
        <v>12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18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12</v>
      </c>
      <c r="Z213" s="18">
        <f t="shared" si="68"/>
        <v>12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18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12</v>
      </c>
      <c r="AC213" s="18">
        <f t="shared" si="69"/>
        <v>8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16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8</v>
      </c>
      <c r="AF213" s="18">
        <f t="shared" si="70"/>
        <v>8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16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8</v>
      </c>
      <c r="AI213" s="18">
        <f t="shared" si="71"/>
        <v>8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14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8</v>
      </c>
      <c r="AL213" s="18">
        <f t="shared" si="72"/>
        <v>8</v>
      </c>
    </row>
    <row r="214" spans="3:38" ht="12.75" hidden="1" x14ac:dyDescent="0.2">
      <c r="C214" s="15"/>
      <c r="D214" s="16"/>
      <c r="E214" s="18">
        <f t="shared" si="61"/>
        <v>50</v>
      </c>
      <c r="F214" s="18">
        <f>IF(O15=0,0,IF(O15&lt;-6,0,IF(O15&gt;13,70,LOOKUP(O15,{-6,-5,-4,-3,-2,-1,0,1,2,3,4,5,6,7,8,9,10,11,12,13},{20,28,33,36,41,45,50,54,57,60,62,63,64,65,66,67,68,69,69,70}))))</f>
        <v>62</v>
      </c>
      <c r="G214" s="18">
        <f>IF(O15=0,0,IF(O15&lt;-4,0,IF(O15&gt;16,70,LOOKUP(O15,{-4,-3,-2,-1,0,1,2,3,4,5,6,7,8,9,10,11,12,13,14,15,16},{23,26,29,32,35,38,42,46,50,53,56,58,60,62,64,65,66,67,68,69,70}))))</f>
        <v>50</v>
      </c>
      <c r="H214" s="18">
        <f t="shared" si="62"/>
        <v>42</v>
      </c>
      <c r="I214" s="18">
        <f>IF(O15=0,0,IF(O15&lt;-4,0,IF(O15&gt;15,70,LOOKUP(O15,{-4,-3,-2,-1,0,1,2,3,4,5,6,7,8,9,10,11,12,13,14,15,16,17,18,19,20,21,22,23,24,25,26,27},{30,34,38,42,46,50,53,56,58,60,62,63,64,65,66,67,68,69,69,70}))))</f>
        <v>58</v>
      </c>
      <c r="J214" s="18">
        <f>IF(O15=0,0,IF(O15&lt;-2,0,IF(O15&gt;18,70,LOOKUP(O15,{-2,-1,0,1,2,3,4,5,6,7,8,9,10,11,12,13,14,15,16,17,18},{23,26,29,32,35,38,42,46,50,53,56,58,60,62,64,65,66,67,68,69,70}))))</f>
        <v>42</v>
      </c>
      <c r="K214" s="18">
        <f t="shared" si="63"/>
        <v>29</v>
      </c>
      <c r="L214" s="18">
        <f>IF(O15=0,0,IF(O15&lt;-4,0,IF(O15&gt;19,70,LOOKUP(O15,{-4,-3,-2,-1,0,1,2,3,4,5,6,7,8,9,10,11,12,13,14,15,16,17,18,19},{14,18,22,26,30,34,38,42,46,50,53,56,58,60,62,63,64,65,66,67,68,69,69,70}))))</f>
        <v>46</v>
      </c>
      <c r="M214" s="18">
        <f>IF(O15=0,0,IF(O15&lt;-2,0,IF(O15&gt;22,70,LOOKUP(O15,{-2,-1,0,1,2,3,4,5,6,7,8,9,10,11,12,13,14,15,16,17,18,19,20,21,22},{11,14,17,20,23,26,29,32,35,38,42,46,50,53,56,58,60,62,64,65,66,67,68,69,70}))))</f>
        <v>29</v>
      </c>
      <c r="N214" s="18">
        <f t="shared" si="64"/>
        <v>17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30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17</v>
      </c>
      <c r="Q214" s="18">
        <f t="shared" si="65"/>
        <v>11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21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11</v>
      </c>
      <c r="T214" s="18">
        <f t="shared" si="66"/>
        <v>9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18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9</v>
      </c>
      <c r="W214" s="18">
        <f t="shared" si="67"/>
        <v>12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18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12</v>
      </c>
      <c r="Z214" s="18">
        <f t="shared" si="68"/>
        <v>12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18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12</v>
      </c>
      <c r="AC214" s="18">
        <f t="shared" si="69"/>
        <v>8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16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8</v>
      </c>
      <c r="AF214" s="18">
        <f t="shared" si="70"/>
        <v>8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16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8</v>
      </c>
      <c r="AI214" s="18">
        <f t="shared" si="71"/>
        <v>8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14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8</v>
      </c>
      <c r="AL214" s="18">
        <f t="shared" si="72"/>
        <v>8</v>
      </c>
    </row>
    <row r="215" spans="3:38" ht="12.75" hidden="1" x14ac:dyDescent="0.2">
      <c r="C215" s="15"/>
      <c r="D215" s="16"/>
      <c r="E215" s="18">
        <f t="shared" si="61"/>
        <v>69</v>
      </c>
      <c r="F215" s="18">
        <f>IF(O16=0,0,IF(O16&lt;-6,0,IF(O16&gt;13,70,LOOKUP(O16,{-6,-5,-4,-3,-2,-1,0,1,2,3,4,5,6,7,8,9,10,11,12,13},{20,28,33,36,41,45,50,54,57,60,62,63,64,65,66,67,68,69,69,70}))))</f>
        <v>69</v>
      </c>
      <c r="G215" s="18">
        <f>IF(O16=0,0,IF(O16&lt;-4,0,IF(O16&gt;16,70,LOOKUP(O16,{-4,-3,-2,-1,0,1,2,3,4,5,6,7,8,9,10,11,12,13,14,15,16},{23,26,29,32,35,38,42,46,50,53,56,58,60,62,64,65,66,67,68,69,70}))))</f>
        <v>65</v>
      </c>
      <c r="H215" s="18">
        <f t="shared" si="62"/>
        <v>67</v>
      </c>
      <c r="I215" s="18">
        <f>IF(O16=0,0,IF(O16&lt;-4,0,IF(O16&gt;15,70,LOOKUP(O16,{-4,-3,-2,-1,0,1,2,3,4,5,6,7,8,9,10,11,12,13,14,15,16,17,18,19,20,21,22,23,24,25,26,27},{30,34,38,42,46,50,53,56,58,60,62,63,64,65,66,67,68,69,69,70}))))</f>
        <v>67</v>
      </c>
      <c r="J215" s="18">
        <f>IF(O16=0,0,IF(O16&lt;-2,0,IF(O16&gt;18,70,LOOKUP(O16,{-2,-1,0,1,2,3,4,5,6,7,8,9,10,11,12,13,14,15,16,17,18},{23,26,29,32,35,38,42,46,50,53,56,58,60,62,64,65,66,67,68,69,70}))))</f>
        <v>62</v>
      </c>
      <c r="K215" s="18">
        <f t="shared" si="63"/>
        <v>63</v>
      </c>
      <c r="L215" s="18">
        <f>IF(O16=0,0,IF(O16&lt;-4,0,IF(O16&gt;19,70,LOOKUP(O16,{-4,-3,-2,-1,0,1,2,3,4,5,6,7,8,9,10,11,12,13,14,15,16,17,18,19},{14,18,22,26,30,34,38,42,46,50,53,56,58,60,62,63,64,65,66,67,68,69,69,70}))))</f>
        <v>63</v>
      </c>
      <c r="M215" s="18">
        <f>IF(O16=0,0,IF(O16&lt;-2,0,IF(O16&gt;22,70,LOOKUP(O16,{-2,-1,0,1,2,3,4,5,6,7,8,9,10,11,12,13,14,15,16,17,18,19,20,21,22},{11,14,17,20,23,26,29,32,35,38,42,46,50,53,56,58,60,62,64,65,66,67,68,69,70}))))</f>
        <v>53</v>
      </c>
      <c r="N215" s="18">
        <f t="shared" si="64"/>
        <v>56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56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38</v>
      </c>
      <c r="Q215" s="18">
        <f t="shared" si="65"/>
        <v>46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46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30</v>
      </c>
      <c r="T215" s="18">
        <f t="shared" si="66"/>
        <v>35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35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26</v>
      </c>
      <c r="W215" s="18">
        <f t="shared" si="67"/>
        <v>32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32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26</v>
      </c>
      <c r="Z215" s="18">
        <f t="shared" si="68"/>
        <v>32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32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26</v>
      </c>
      <c r="AC215" s="18">
        <f t="shared" si="69"/>
        <v>30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30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F215" s="18">
        <f t="shared" si="70"/>
        <v>30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30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I215" s="18">
        <f t="shared" si="71"/>
        <v>28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28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22</v>
      </c>
      <c r="AL215" s="18">
        <f t="shared" si="72"/>
        <v>28</v>
      </c>
    </row>
    <row r="216" spans="3:38" ht="12.75" hidden="1" x14ac:dyDescent="0.2">
      <c r="C216" s="15"/>
      <c r="D216" s="16"/>
      <c r="E216" s="18">
        <f t="shared" si="61"/>
        <v>60</v>
      </c>
      <c r="F216" s="18">
        <f>IF(O17=0,0,IF(O17&lt;-6,0,IF(O17&gt;13,70,LOOKUP(O17,{-6,-5,-4,-3,-2,-1,0,1,2,3,4,5,6,7,8,9,10,11,12,13},{20,28,33,36,41,45,50,54,57,60,62,63,64,65,66,67,68,69,69,70}))))</f>
        <v>60</v>
      </c>
      <c r="G216" s="18">
        <f>IF(O17=0,0,IF(O17&lt;-4,0,IF(O17&gt;16,70,LOOKUP(O17,{-4,-3,-2,-1,0,1,2,3,4,5,6,7,8,9,10,11,12,13,14,15,16},{23,26,29,32,35,38,42,46,50,53,56,58,60,62,64,65,66,67,68,69,70}))))</f>
        <v>46</v>
      </c>
      <c r="H216" s="18">
        <f t="shared" si="62"/>
        <v>56</v>
      </c>
      <c r="I216" s="18">
        <f>IF(O17=0,0,IF(O17&lt;-4,0,IF(O17&gt;15,70,LOOKUP(O17,{-4,-3,-2,-1,0,1,2,3,4,5,6,7,8,9,10,11,12,13,14,15,16,17,18,19,20,21,22,23,24,25,26,27},{30,34,38,42,46,50,53,56,58,60,62,63,64,65,66,67,68,69,69,70}))))</f>
        <v>56</v>
      </c>
      <c r="J216" s="18">
        <f>IF(O17=0,0,IF(O17&lt;-2,0,IF(O17&gt;18,70,LOOKUP(O17,{-2,-1,0,1,2,3,4,5,6,7,8,9,10,11,12,13,14,15,16,17,18},{23,26,29,32,35,38,42,46,50,53,56,58,60,62,64,65,66,67,68,69,70}))))</f>
        <v>38</v>
      </c>
      <c r="K216" s="18">
        <f t="shared" si="63"/>
        <v>42</v>
      </c>
      <c r="L216" s="18">
        <f>IF(O17=0,0,IF(O17&lt;-4,0,IF(O17&gt;19,70,LOOKUP(O17,{-4,-3,-2,-1,0,1,2,3,4,5,6,7,8,9,10,11,12,13,14,15,16,17,18,19},{14,18,22,26,30,34,38,42,46,50,53,56,58,60,62,63,64,65,66,67,68,69,69,70}))))</f>
        <v>42</v>
      </c>
      <c r="M216" s="18">
        <f>IF(O17=0,0,IF(O17&lt;-2,0,IF(O17&gt;22,70,LOOKUP(O17,{-2,-1,0,1,2,3,4,5,6,7,8,9,10,11,12,13,14,15,16,17,18,19,20,21,22},{11,14,17,20,23,26,29,32,35,38,42,46,50,53,56,58,60,62,64,65,66,67,68,69,70}))))</f>
        <v>26</v>
      </c>
      <c r="N216" s="18">
        <f t="shared" si="64"/>
        <v>26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26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14</v>
      </c>
      <c r="Q216" s="18">
        <f t="shared" si="65"/>
        <v>18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18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9</v>
      </c>
      <c r="T216" s="18">
        <f t="shared" si="66"/>
        <v>16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16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7</v>
      </c>
      <c r="W216" s="18">
        <f t="shared" si="67"/>
        <v>16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16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10</v>
      </c>
      <c r="Z216" s="18">
        <f t="shared" si="68"/>
        <v>16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16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10</v>
      </c>
      <c r="AC216" s="18">
        <f t="shared" si="69"/>
        <v>14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14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7</v>
      </c>
      <c r="AF216" s="18">
        <f t="shared" si="70"/>
        <v>14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14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7</v>
      </c>
      <c r="AI216" s="18">
        <f t="shared" si="71"/>
        <v>12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12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7</v>
      </c>
      <c r="AL216" s="18">
        <f t="shared" si="72"/>
        <v>12</v>
      </c>
    </row>
    <row r="217" spans="3:38" ht="12.75" hidden="1" x14ac:dyDescent="0.2">
      <c r="C217" s="15"/>
      <c r="D217" s="16"/>
      <c r="E217" s="18">
        <f t="shared" si="61"/>
        <v>60</v>
      </c>
      <c r="F217" s="18">
        <f>IF(O18=0,0,IF(O18&lt;-6,0,IF(O18&gt;13,70,LOOKUP(O18,{-6,-5,-4,-3,-2,-1,0,1,2,3,4,5,6,7,8,9,10,11,12,13},{20,28,33,36,41,45,50,54,57,60,62,63,64,65,66,67,68,69,69,70}))))</f>
        <v>60</v>
      </c>
      <c r="G217" s="18">
        <f>IF(O18=0,0,IF(O18&lt;-4,0,IF(O18&gt;16,70,LOOKUP(O18,{-4,-3,-2,-1,0,1,2,3,4,5,6,7,8,9,10,11,12,13,14,15,16},{23,26,29,32,35,38,42,46,50,53,56,58,60,62,64,65,66,67,68,69,70}))))</f>
        <v>46</v>
      </c>
      <c r="H217" s="18">
        <f t="shared" si="62"/>
        <v>56</v>
      </c>
      <c r="I217" s="18">
        <f>IF(O18=0,0,IF(O18&lt;-4,0,IF(O18&gt;15,70,LOOKUP(O18,{-4,-3,-2,-1,0,1,2,3,4,5,6,7,8,9,10,11,12,13,14,15,16,17,18,19,20,21,22,23,24,25,26,27},{30,34,38,42,46,50,53,56,58,60,62,63,64,65,66,67,68,69,69,70}))))</f>
        <v>56</v>
      </c>
      <c r="J217" s="18">
        <f>IF(O18=0,0,IF(O18&lt;-2,0,IF(O18&gt;18,70,LOOKUP(O18,{-2,-1,0,1,2,3,4,5,6,7,8,9,10,11,12,13,14,15,16,17,18},{23,26,29,32,35,38,42,46,50,53,56,58,60,62,64,65,66,67,68,69,70}))))</f>
        <v>38</v>
      </c>
      <c r="K217" s="18">
        <f t="shared" si="63"/>
        <v>42</v>
      </c>
      <c r="L217" s="18">
        <f>IF(O18=0,0,IF(O18&lt;-4,0,IF(O18&gt;19,70,LOOKUP(O18,{-4,-3,-2,-1,0,1,2,3,4,5,6,7,8,9,10,11,12,13,14,15,16,17,18,19},{14,18,22,26,30,34,38,42,46,50,53,56,58,60,62,63,64,65,66,67,68,69,69,70}))))</f>
        <v>42</v>
      </c>
      <c r="M217" s="18">
        <f>IF(O18=0,0,IF(O18&lt;-2,0,IF(O18&gt;22,70,LOOKUP(O18,{-2,-1,0,1,2,3,4,5,6,7,8,9,10,11,12,13,14,15,16,17,18,19,20,21,22},{11,14,17,20,23,26,29,32,35,38,42,46,50,53,56,58,60,62,64,65,66,67,68,69,70}))))</f>
        <v>26</v>
      </c>
      <c r="N217" s="18">
        <f t="shared" si="64"/>
        <v>26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26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14</v>
      </c>
      <c r="Q217" s="18">
        <f t="shared" si="65"/>
        <v>18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18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9</v>
      </c>
      <c r="T217" s="18">
        <f t="shared" si="66"/>
        <v>16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16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7</v>
      </c>
      <c r="W217" s="18">
        <f t="shared" si="67"/>
        <v>16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16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10</v>
      </c>
      <c r="Z217" s="18">
        <f t="shared" si="68"/>
        <v>16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16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10</v>
      </c>
      <c r="AC217" s="18">
        <f t="shared" si="69"/>
        <v>14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14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7</v>
      </c>
      <c r="AF217" s="18">
        <f t="shared" si="70"/>
        <v>14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14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7</v>
      </c>
      <c r="AI217" s="18">
        <f t="shared" si="71"/>
        <v>12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12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7</v>
      </c>
      <c r="AL217" s="18">
        <f t="shared" si="72"/>
        <v>12</v>
      </c>
    </row>
    <row r="218" spans="3:38" ht="12.75" hidden="1" x14ac:dyDescent="0.2">
      <c r="C218" s="15"/>
      <c r="D218" s="16"/>
      <c r="E218" s="18">
        <f t="shared" si="61"/>
        <v>69</v>
      </c>
      <c r="F218" s="18">
        <f>IF(O19=0,0,IF(O19&lt;-6,0,IF(O19&gt;13,70,LOOKUP(O19,{-6,-5,-4,-3,-2,-1,0,1,2,3,4,5,6,7,8,9,10,11,12,13},{20,28,33,36,41,45,50,54,57,60,62,63,64,65,66,67,68,69,69,70}))))</f>
        <v>69</v>
      </c>
      <c r="G218" s="18">
        <f>IF(O19=0,0,IF(O19&lt;-4,0,IF(O19&gt;16,70,LOOKUP(O19,{-4,-3,-2,-1,0,1,2,3,4,5,6,7,8,9,10,11,12,13,14,15,16},{23,26,29,32,35,38,42,46,50,53,56,58,60,62,64,65,66,67,68,69,70}))))</f>
        <v>66</v>
      </c>
      <c r="H218" s="18">
        <f t="shared" si="62"/>
        <v>68</v>
      </c>
      <c r="I218" s="18">
        <f>IF(O19=0,0,IF(O19&lt;-4,0,IF(O19&gt;15,70,LOOKUP(O19,{-4,-3,-2,-1,0,1,2,3,4,5,6,7,8,9,10,11,12,13,14,15,16,17,18,19,20,21,22,23,24,25,26,27},{30,34,38,42,46,50,53,56,58,60,62,63,64,65,66,67,68,69,69,70}))))</f>
        <v>68</v>
      </c>
      <c r="J218" s="18">
        <f>IF(O19=0,0,IF(O19&lt;-2,0,IF(O19&gt;18,70,LOOKUP(O19,{-2,-1,0,1,2,3,4,5,6,7,8,9,10,11,12,13,14,15,16,17,18},{23,26,29,32,35,38,42,46,50,53,56,58,60,62,64,65,66,67,68,69,70}))))</f>
        <v>64</v>
      </c>
      <c r="K218" s="18">
        <f t="shared" si="63"/>
        <v>64</v>
      </c>
      <c r="L218" s="18">
        <f>IF(O19=0,0,IF(O19&lt;-4,0,IF(O19&gt;19,70,LOOKUP(O19,{-4,-3,-2,-1,0,1,2,3,4,5,6,7,8,9,10,11,12,13,14,15,16,17,18,19},{14,18,22,26,30,34,38,42,46,50,53,56,58,60,62,63,64,65,66,67,68,69,69,70}))))</f>
        <v>64</v>
      </c>
      <c r="M218" s="18">
        <f>IF(O19=0,0,IF(O19&lt;-2,0,IF(O19&gt;22,70,LOOKUP(O19,{-2,-1,0,1,2,3,4,5,6,7,8,9,10,11,12,13,14,15,16,17,18,19,20,21,22},{11,14,17,20,23,26,29,32,35,38,42,46,50,53,56,58,60,62,64,65,66,67,68,69,70}))))</f>
        <v>56</v>
      </c>
      <c r="N218" s="18">
        <f t="shared" si="64"/>
        <v>58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58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42</v>
      </c>
      <c r="Q218" s="18">
        <f t="shared" si="65"/>
        <v>50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50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33</v>
      </c>
      <c r="T218" s="18">
        <f t="shared" si="66"/>
        <v>38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38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29</v>
      </c>
      <c r="W218" s="18">
        <f t="shared" si="67"/>
        <v>35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35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28</v>
      </c>
      <c r="Z218" s="18">
        <f t="shared" si="68"/>
        <v>35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35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28</v>
      </c>
      <c r="AC218" s="18">
        <f t="shared" si="69"/>
        <v>32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32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24</v>
      </c>
      <c r="AF218" s="18">
        <f t="shared" si="70"/>
        <v>32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32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24</v>
      </c>
      <c r="AI218" s="18">
        <f t="shared" si="71"/>
        <v>30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30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24</v>
      </c>
      <c r="AL218" s="18">
        <f t="shared" si="72"/>
        <v>30</v>
      </c>
    </row>
    <row r="219" spans="3:38" ht="12.75" hidden="1" x14ac:dyDescent="0.2">
      <c r="C219" s="15"/>
      <c r="D219" s="16"/>
      <c r="E219" s="18">
        <f t="shared" si="61"/>
        <v>65</v>
      </c>
      <c r="F219" s="18">
        <f>IF(O20=0,0,IF(O20&lt;-6,0,IF(O20&gt;13,70,LOOKUP(O20,{-6,-5,-4,-3,-2,-1,0,1,2,3,4,5,6,7,8,9,10,11,12,13},{20,28,33,36,41,45,50,54,57,60,62,63,64,65,66,67,68,69,69,70}))))</f>
        <v>65</v>
      </c>
      <c r="G219" s="18">
        <f>IF(O20=0,0,IF(O20&lt;-4,0,IF(O20&gt;16,70,LOOKUP(O20,{-4,-3,-2,-1,0,1,2,3,4,5,6,7,8,9,10,11,12,13,14,15,16},{23,26,29,32,35,38,42,46,50,53,56,58,60,62,64,65,66,67,68,69,70}))))</f>
        <v>58</v>
      </c>
      <c r="H219" s="18">
        <f t="shared" si="62"/>
        <v>63</v>
      </c>
      <c r="I219" s="18">
        <f>IF(O20=0,0,IF(O20&lt;-4,0,IF(O20&gt;15,70,LOOKUP(O20,{-4,-3,-2,-1,0,1,2,3,4,5,6,7,8,9,10,11,12,13,14,15,16,17,18,19,20,21,22,23,24,25,26,27},{30,34,38,42,46,50,53,56,58,60,62,63,64,65,66,67,68,69,69,70}))))</f>
        <v>63</v>
      </c>
      <c r="J219" s="18">
        <f>IF(O20=0,0,IF(O20&lt;-2,0,IF(O20&gt;18,70,LOOKUP(O20,{-2,-1,0,1,2,3,4,5,6,7,8,9,10,11,12,13,14,15,16,17,18},{23,26,29,32,35,38,42,46,50,53,56,58,60,62,64,65,66,67,68,69,70}))))</f>
        <v>53</v>
      </c>
      <c r="K219" s="18">
        <f t="shared" si="63"/>
        <v>56</v>
      </c>
      <c r="L219" s="18">
        <f>IF(O20=0,0,IF(O20&lt;-4,0,IF(O20&gt;19,70,LOOKUP(O20,{-4,-3,-2,-1,0,1,2,3,4,5,6,7,8,9,10,11,12,13,14,15,16,17,18,19},{14,18,22,26,30,34,38,42,46,50,53,56,58,60,62,63,64,65,66,67,68,69,69,70}))))</f>
        <v>56</v>
      </c>
      <c r="M219" s="18">
        <f>IF(O20=0,0,IF(O20&lt;-2,0,IF(O20&gt;22,70,LOOKUP(O20,{-2,-1,0,1,2,3,4,5,6,7,8,9,10,11,12,13,14,15,16,17,18,19,20,21,22},{11,14,17,20,23,26,29,32,35,38,42,46,50,53,56,58,60,62,64,65,66,67,68,69,70}))))</f>
        <v>38</v>
      </c>
      <c r="N219" s="18">
        <f t="shared" si="64"/>
        <v>42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42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26</v>
      </c>
      <c r="Q219" s="18">
        <f t="shared" si="65"/>
        <v>30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30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18</v>
      </c>
      <c r="T219" s="18">
        <f t="shared" si="66"/>
        <v>24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24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15</v>
      </c>
      <c r="W219" s="18">
        <f t="shared" si="67"/>
        <v>24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24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18</v>
      </c>
      <c r="Z219" s="18">
        <f t="shared" si="68"/>
        <v>24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24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18</v>
      </c>
      <c r="AC219" s="18">
        <f t="shared" si="69"/>
        <v>22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22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F219" s="18">
        <f t="shared" si="70"/>
        <v>22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22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I219" s="18">
        <f t="shared" si="71"/>
        <v>20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20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14</v>
      </c>
      <c r="AL219" s="18">
        <f t="shared" si="72"/>
        <v>20</v>
      </c>
    </row>
    <row r="220" spans="3:38" ht="12.75" hidden="1" x14ac:dyDescent="0.2">
      <c r="C220" s="15"/>
      <c r="D220" s="16"/>
      <c r="E220" s="18">
        <f t="shared" si="61"/>
        <v>65</v>
      </c>
      <c r="F220" s="18">
        <f>IF(O21=0,0,IF(O21&lt;-6,0,IF(O21&gt;13,70,LOOKUP(O21,{-6,-5,-4,-3,-2,-1,0,1,2,3,4,5,6,7,8,9,10,11,12,13},{20,28,33,36,41,45,50,54,57,60,62,63,64,65,66,67,68,69,69,70}))))</f>
        <v>65</v>
      </c>
      <c r="G220" s="18">
        <f>IF(O21=0,0,IF(O21&lt;-4,0,IF(O21&gt;16,70,LOOKUP(O21,{-4,-3,-2,-1,0,1,2,3,4,5,6,7,8,9,10,11,12,13,14,15,16},{23,26,29,32,35,38,42,46,50,53,56,58,60,62,64,65,66,67,68,69,70}))))</f>
        <v>58</v>
      </c>
      <c r="H220" s="18">
        <f t="shared" si="62"/>
        <v>63</v>
      </c>
      <c r="I220" s="18">
        <f>IF(O21=0,0,IF(O21&lt;-4,0,IF(O21&gt;15,70,LOOKUP(O21,{-4,-3,-2,-1,0,1,2,3,4,5,6,7,8,9,10,11,12,13,14,15,16,17,18,19,20,21,22,23,24,25,26,27},{30,34,38,42,46,50,53,56,58,60,62,63,64,65,66,67,68,69,69,70}))))</f>
        <v>63</v>
      </c>
      <c r="J220" s="18">
        <f>IF(O21=0,0,IF(O21&lt;-2,0,IF(O21&gt;18,70,LOOKUP(O21,{-2,-1,0,1,2,3,4,5,6,7,8,9,10,11,12,13,14,15,16,17,18},{23,26,29,32,35,38,42,46,50,53,56,58,60,62,64,65,66,67,68,69,70}))))</f>
        <v>53</v>
      </c>
      <c r="K220" s="18">
        <f t="shared" si="63"/>
        <v>56</v>
      </c>
      <c r="L220" s="18">
        <f>IF(O21=0,0,IF(O21&lt;-4,0,IF(O21&gt;19,70,LOOKUP(O21,{-4,-3,-2,-1,0,1,2,3,4,5,6,7,8,9,10,11,12,13,14,15,16,17,18,19},{14,18,22,26,30,34,38,42,46,50,53,56,58,60,62,63,64,65,66,67,68,69,69,70}))))</f>
        <v>56</v>
      </c>
      <c r="M220" s="18">
        <f>IF(O21=0,0,IF(O21&lt;-2,0,IF(O21&gt;22,70,LOOKUP(O21,{-2,-1,0,1,2,3,4,5,6,7,8,9,10,11,12,13,14,15,16,17,18,19,20,21,22},{11,14,17,20,23,26,29,32,35,38,42,46,50,53,56,58,60,62,64,65,66,67,68,69,70}))))</f>
        <v>38</v>
      </c>
      <c r="N220" s="18">
        <f t="shared" si="64"/>
        <v>42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42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26</v>
      </c>
      <c r="Q220" s="18">
        <f t="shared" si="65"/>
        <v>30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30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18</v>
      </c>
      <c r="T220" s="18">
        <f t="shared" si="66"/>
        <v>24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24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15</v>
      </c>
      <c r="W220" s="18">
        <f t="shared" si="67"/>
        <v>24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24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18</v>
      </c>
      <c r="Z220" s="18">
        <f t="shared" si="68"/>
        <v>24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24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18</v>
      </c>
      <c r="AC220" s="18">
        <f t="shared" si="69"/>
        <v>22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22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14</v>
      </c>
      <c r="AF220" s="18">
        <f t="shared" si="70"/>
        <v>22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22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14</v>
      </c>
      <c r="AI220" s="18">
        <f t="shared" si="71"/>
        <v>20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20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14</v>
      </c>
      <c r="AL220" s="18">
        <f t="shared" si="72"/>
        <v>20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54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54</v>
      </c>
      <c r="H242" s="18">
        <f t="shared" ref="H242" si="74">IF(C10="м",I242,IF(C10="ж",J242,"*"))</f>
        <v>50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50</v>
      </c>
      <c r="K242" s="18">
        <f t="shared" ref="K242" si="75">IF(C10="м",L242,IF(C10="ж",M242,"*"))</f>
        <v>41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41</v>
      </c>
      <c r="N242" s="18">
        <f>IF(C10="м",O242,IF(C10="ж",P242,"*"))</f>
        <v>32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32</v>
      </c>
      <c r="Q242" s="18">
        <f>IF(C10="м",R242,IF(C10="ж",S242,"*"))</f>
        <v>26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26</v>
      </c>
      <c r="T242" s="18">
        <f>IF(C10="м",U242,IF(C10="ж",V242,"*"))</f>
        <v>20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20</v>
      </c>
      <c r="W242" s="18">
        <f>IF(C10="м",X242,IF(C10="ж",Y242,"*"))</f>
        <v>14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14</v>
      </c>
      <c r="Z242" s="18">
        <f>IF(C10="м",AA242,IF(C10="ж",AB242,"*"))</f>
        <v>12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C242" s="18">
        <f>IF(C10="м",AD242,IF(C10="ж",AE242,"*"))</f>
        <v>12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F242" s="18">
        <f>IF(C10="м",AG242,IF(C10="ж",AH242,"*"))</f>
        <v>10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I242" s="18">
        <f>IF(C10="м",AJ242,IF(C10="ж",AK242,"*"))</f>
        <v>10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L242" s="18">
        <f>IF(C10&gt;=17,AI242,"*")</f>
        <v>10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41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41</v>
      </c>
      <c r="H243" s="18">
        <f t="shared" ref="H243:H271" si="77">IF(C11="м",I243,IF(C11="ж",J243,"*"))</f>
        <v>41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41</v>
      </c>
      <c r="K243" s="18">
        <f t="shared" ref="K243:K271" si="78">IF(C11="м",L243,IF(C11="ж",M243,"*"))</f>
        <v>32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32</v>
      </c>
      <c r="N243" s="18">
        <f t="shared" ref="N243:N271" si="79">IF(C11="м",O243,IF(C11="ж",P243,"*"))</f>
        <v>26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26</v>
      </c>
      <c r="Q243" s="18">
        <f t="shared" ref="Q243:Q271" si="80">IF(C11="м",R243,IF(C11="ж",S243,"*"))</f>
        <v>20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20</v>
      </c>
      <c r="T243" s="18">
        <f t="shared" ref="T243:T271" si="81">IF(C11="м",U243,IF(C11="ж",V243,"*"))</f>
        <v>14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14</v>
      </c>
      <c r="W243" s="18">
        <f t="shared" ref="W243:W271" si="82">IF(C11="м",X243,IF(C11="ж",Y243,"*"))</f>
        <v>9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9</v>
      </c>
      <c r="Z243" s="18">
        <f t="shared" ref="Z243:Z271" si="83">IF(C11="м",AA243,IF(C11="ж",AB243,"*"))</f>
        <v>8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C243" s="18">
        <f t="shared" ref="AC243:AC271" si="84">IF(C11="м",AD243,IF(C11="ж",AE243,"*"))</f>
        <v>8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8</v>
      </c>
      <c r="AF243" s="18">
        <f t="shared" ref="AF243:AF271" si="85">IF(C11="м",AG243,IF(C11="ж",AH243,"*"))</f>
        <v>7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I243" s="18">
        <f t="shared" ref="AI243:AI271" si="86">IF(C11="м",AJ243,IF(C11="ж",AK243,"*"))</f>
        <v>7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7</v>
      </c>
      <c r="AL243" s="18">
        <f t="shared" ref="AL243:AL271" si="87">IF(C11&gt;=17,AI243,"*")</f>
        <v>7</v>
      </c>
    </row>
    <row r="244" spans="3:38" ht="12.75" hidden="1" x14ac:dyDescent="0.2">
      <c r="C244" s="15"/>
      <c r="D244" s="16"/>
      <c r="E244" s="18">
        <f t="shared" si="76"/>
        <v>54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54</v>
      </c>
      <c r="H244" s="18">
        <f t="shared" si="77"/>
        <v>50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50</v>
      </c>
      <c r="K244" s="18">
        <f t="shared" si="78"/>
        <v>41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41</v>
      </c>
      <c r="N244" s="18">
        <f t="shared" si="79"/>
        <v>32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32</v>
      </c>
      <c r="Q244" s="18">
        <f t="shared" si="80"/>
        <v>26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26</v>
      </c>
      <c r="T244" s="18">
        <f t="shared" si="81"/>
        <v>20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20</v>
      </c>
      <c r="W244" s="18">
        <f t="shared" si="82"/>
        <v>14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14</v>
      </c>
      <c r="Z244" s="18">
        <f t="shared" si="83"/>
        <v>12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C244" s="18">
        <f t="shared" si="84"/>
        <v>12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12</v>
      </c>
      <c r="AF244" s="18">
        <f t="shared" si="85"/>
        <v>10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I244" s="18">
        <f t="shared" si="86"/>
        <v>10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10</v>
      </c>
      <c r="AL244" s="18">
        <f t="shared" si="87"/>
        <v>10</v>
      </c>
    </row>
    <row r="245" spans="3:38" ht="12.75" hidden="1" x14ac:dyDescent="0.2">
      <c r="C245" s="15"/>
      <c r="D245" s="16"/>
      <c r="E245" s="18">
        <f t="shared" si="76"/>
        <v>29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29</v>
      </c>
      <c r="H245" s="18">
        <f t="shared" si="77"/>
        <v>29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29</v>
      </c>
      <c r="K245" s="18">
        <f t="shared" si="78"/>
        <v>20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20</v>
      </c>
      <c r="N245" s="18">
        <f t="shared" si="79"/>
        <v>18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18</v>
      </c>
      <c r="Q245" s="18">
        <f t="shared" si="80"/>
        <v>12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12</v>
      </c>
      <c r="T245" s="18">
        <f t="shared" si="81"/>
        <v>6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6</v>
      </c>
      <c r="W245" s="18">
        <f t="shared" si="82"/>
        <v>5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5</v>
      </c>
      <c r="Z245" s="18">
        <f t="shared" si="83"/>
        <v>4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C245" s="18">
        <f t="shared" si="84"/>
        <v>4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4</v>
      </c>
      <c r="AF245" s="18">
        <f t="shared" si="85"/>
        <v>3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I245" s="18">
        <f t="shared" si="86"/>
        <v>3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3</v>
      </c>
      <c r="AL245" s="18">
        <f t="shared" si="87"/>
        <v>3</v>
      </c>
    </row>
    <row r="246" spans="3:38" ht="12.75" hidden="1" x14ac:dyDescent="0.2">
      <c r="C246" s="15"/>
      <c r="D246" s="16"/>
      <c r="E246" s="18">
        <f t="shared" si="76"/>
        <v>22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22</v>
      </c>
      <c r="H246" s="18">
        <f t="shared" si="77"/>
        <v>20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20</v>
      </c>
      <c r="K246" s="18">
        <f t="shared" si="78"/>
        <v>14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14</v>
      </c>
      <c r="N246" s="18">
        <f t="shared" si="79"/>
        <v>12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12</v>
      </c>
      <c r="Q246" s="18">
        <f t="shared" si="80"/>
        <v>6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6</v>
      </c>
      <c r="T246" s="18">
        <f t="shared" si="81"/>
        <v>3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3</v>
      </c>
      <c r="W246" s="18">
        <f t="shared" si="82"/>
        <v>2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2</v>
      </c>
      <c r="Z246" s="18">
        <f t="shared" si="83"/>
        <v>1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C246" s="18">
        <f t="shared" si="84"/>
        <v>1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1</v>
      </c>
      <c r="AF246" s="18">
        <f t="shared" si="85"/>
        <v>0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6" s="18">
        <f t="shared" si="86"/>
        <v>0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6" s="18">
        <f t="shared" si="87"/>
        <v>0</v>
      </c>
    </row>
    <row r="247" spans="3:38" ht="12.75" hidden="1" x14ac:dyDescent="0.2">
      <c r="C247" s="15"/>
      <c r="D247" s="16"/>
      <c r="E247" s="18">
        <f t="shared" si="76"/>
        <v>38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38</v>
      </c>
      <c r="H247" s="18">
        <f t="shared" si="77"/>
        <v>38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38</v>
      </c>
      <c r="K247" s="18">
        <f t="shared" si="78"/>
        <v>29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29</v>
      </c>
      <c r="N247" s="18">
        <f t="shared" si="79"/>
        <v>24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24</v>
      </c>
      <c r="Q247" s="18">
        <f t="shared" si="80"/>
        <v>18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18</v>
      </c>
      <c r="T247" s="18">
        <f t="shared" si="81"/>
        <v>12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12</v>
      </c>
      <c r="W247" s="18">
        <f t="shared" si="82"/>
        <v>8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8</v>
      </c>
      <c r="Z247" s="18">
        <f t="shared" si="83"/>
        <v>7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C247" s="18">
        <f t="shared" si="84"/>
        <v>7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F247" s="18">
        <f t="shared" si="85"/>
        <v>6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I247" s="18">
        <f t="shared" si="86"/>
        <v>6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L247" s="18">
        <f t="shared" si="87"/>
        <v>6</v>
      </c>
    </row>
    <row r="248" spans="3:38" ht="12.75" hidden="1" x14ac:dyDescent="0.2">
      <c r="C248" s="15"/>
      <c r="D248" s="16"/>
      <c r="E248" s="18">
        <f t="shared" si="76"/>
        <v>0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8" s="18">
        <f t="shared" si="77"/>
        <v>0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8" s="18">
        <f t="shared" si="78"/>
        <v>0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8" s="18">
        <f t="shared" si="79"/>
        <v>0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8" s="18">
        <f t="shared" si="80"/>
        <v>0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8" s="18">
        <f t="shared" si="81"/>
        <v>0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8" s="18">
        <f t="shared" si="82"/>
        <v>0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8" s="18">
        <f t="shared" si="83"/>
        <v>0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8" s="18">
        <f t="shared" si="84"/>
        <v>0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8" s="18">
        <f t="shared" si="85"/>
        <v>0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8" s="18">
        <f t="shared" si="86"/>
        <v>0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8" s="18">
        <f t="shared" si="87"/>
        <v>0</v>
      </c>
    </row>
    <row r="249" spans="3:38" ht="12.75" hidden="1" x14ac:dyDescent="0.2">
      <c r="C249" s="15"/>
      <c r="D249" s="16"/>
      <c r="E249" s="18">
        <f t="shared" si="76"/>
        <v>0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9" s="18">
        <f t="shared" si="77"/>
        <v>0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9" s="18">
        <f t="shared" si="78"/>
        <v>0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9" s="18">
        <f t="shared" si="79"/>
        <v>0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9" s="18">
        <f t="shared" si="80"/>
        <v>0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9" s="18">
        <f t="shared" si="81"/>
        <v>0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9" s="18">
        <f t="shared" si="82"/>
        <v>0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9" s="18">
        <f t="shared" si="83"/>
        <v>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9" s="18">
        <f t="shared" si="84"/>
        <v>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9" s="18">
        <f t="shared" si="85"/>
        <v>0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9" s="18">
        <f t="shared" si="86"/>
        <v>0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9" s="18">
        <f t="shared" si="87"/>
        <v>0</v>
      </c>
    </row>
    <row r="250" spans="3:38" ht="12.75" hidden="1" x14ac:dyDescent="0.2">
      <c r="C250" s="15"/>
      <c r="D250" s="16"/>
      <c r="E250" s="18">
        <f t="shared" si="76"/>
        <v>0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0" s="18">
        <f t="shared" si="77"/>
        <v>0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0" s="18">
        <f t="shared" si="78"/>
        <v>0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0" s="18">
        <f t="shared" si="79"/>
        <v>0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0" s="18">
        <f t="shared" si="80"/>
        <v>0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0" s="18">
        <f t="shared" si="81"/>
        <v>0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0" s="18">
        <f t="shared" si="82"/>
        <v>0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0" s="18">
        <f t="shared" si="83"/>
        <v>0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0" s="18">
        <f t="shared" si="84"/>
        <v>0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0" s="18">
        <f t="shared" si="85"/>
        <v>0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0" s="18">
        <f t="shared" si="86"/>
        <v>0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0" s="18">
        <f t="shared" si="87"/>
        <v>0</v>
      </c>
    </row>
    <row r="251" spans="3:38" ht="12.75" hidden="1" x14ac:dyDescent="0.2">
      <c r="C251" s="15"/>
      <c r="D251" s="16"/>
      <c r="E251" s="18">
        <f t="shared" si="76"/>
        <v>0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1" s="18">
        <f t="shared" si="77"/>
        <v>0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1" s="18">
        <f t="shared" si="78"/>
        <v>0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1" s="18">
        <f t="shared" si="79"/>
        <v>0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1" s="18">
        <f t="shared" si="80"/>
        <v>0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1" s="18">
        <f t="shared" si="81"/>
        <v>0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1" s="18">
        <f t="shared" si="82"/>
        <v>0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1" s="18">
        <f t="shared" si="83"/>
        <v>0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1" s="18">
        <f t="shared" si="84"/>
        <v>0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1" s="18">
        <f t="shared" si="85"/>
        <v>0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1" s="18">
        <f t="shared" si="86"/>
        <v>0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1" s="18">
        <f t="shared" si="87"/>
        <v>0</v>
      </c>
    </row>
    <row r="252" spans="3:38" ht="12.75" hidden="1" x14ac:dyDescent="0.2">
      <c r="C252" s="15"/>
      <c r="D252" s="16"/>
      <c r="E252" s="18">
        <f t="shared" si="76"/>
        <v>0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2" s="18">
        <f t="shared" si="77"/>
        <v>0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2" s="18">
        <f t="shared" si="78"/>
        <v>0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2" s="18">
        <f t="shared" si="79"/>
        <v>0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2" s="18">
        <f t="shared" si="80"/>
        <v>0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2" s="18">
        <f t="shared" si="81"/>
        <v>0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2" s="18">
        <f t="shared" si="82"/>
        <v>0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2" s="18">
        <f t="shared" si="83"/>
        <v>0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2" s="18">
        <f t="shared" si="84"/>
        <v>0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2" s="18">
        <f t="shared" si="85"/>
        <v>0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2" s="18">
        <f t="shared" si="86"/>
        <v>0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2" s="18">
        <f t="shared" si="87"/>
        <v>0</v>
      </c>
    </row>
    <row r="253" spans="3:38" ht="12.75" hidden="1" x14ac:dyDescent="0.2">
      <c r="C253" s="15"/>
      <c r="D253" s="16"/>
      <c r="E253" s="18">
        <f t="shared" si="76"/>
        <v>0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3" s="18">
        <f t="shared" si="77"/>
        <v>0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3" s="18">
        <f t="shared" si="78"/>
        <v>0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3" s="18">
        <f t="shared" si="79"/>
        <v>0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3" s="18">
        <f t="shared" si="80"/>
        <v>0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3" s="18">
        <f t="shared" si="81"/>
        <v>0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3" s="18">
        <f t="shared" si="82"/>
        <v>0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3" s="18">
        <f t="shared" si="83"/>
        <v>0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3" s="18">
        <f t="shared" si="84"/>
        <v>0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3" s="18">
        <f t="shared" si="85"/>
        <v>0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3" s="18">
        <f t="shared" si="86"/>
        <v>0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3" s="18">
        <f t="shared" si="87"/>
        <v>0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IF('11в'!C10="м",F275,IF('11в'!C10="ж",G275,"*"))</f>
        <v>0</v>
      </c>
      <c r="F275" s="18">
        <v>0</v>
      </c>
      <c r="G275" s="18">
        <v>0</v>
      </c>
      <c r="H275" s="18">
        <f>IF('11в'!C10="м",I275,IF('11в'!C10="ж",J275,"*"))</f>
        <v>0</v>
      </c>
      <c r="I275" s="18">
        <v>0</v>
      </c>
      <c r="J275" s="18">
        <v>0</v>
      </c>
      <c r="K275" s="18">
        <f>IF('11в'!C10="м",L275,IF('11в'!C10="ж",M275,"*"))</f>
        <v>0</v>
      </c>
      <c r="L275" s="18">
        <v>0</v>
      </c>
      <c r="M275" s="18">
        <v>0</v>
      </c>
      <c r="N275" s="18">
        <f>IF('11в'!C10="м",O275,IF('11в'!C10="ж",P275,"*"))</f>
        <v>0</v>
      </c>
      <c r="O275" s="18">
        <v>0</v>
      </c>
      <c r="P275" s="18">
        <v>0</v>
      </c>
      <c r="Q275" s="18">
        <f>IF('11в'!C10="м",R275,IF('11в'!C10="ж",S275,"*"))</f>
        <v>0</v>
      </c>
      <c r="R275" s="18">
        <v>0</v>
      </c>
      <c r="S275" s="18">
        <v>0</v>
      </c>
      <c r="T275" s="18">
        <f>IF('11в'!C10="м",U275,IF('11в'!C10="ж",V275,"*"))</f>
        <v>0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5" s="18">
        <f>IF('11в'!C10="м",X275,IF('11в'!C10="ж",Y275,"*"))</f>
        <v>0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5" s="18">
        <f>IF('11в'!C10="м",AA275,IF('11в'!C10="ж",AB275,"*"))</f>
        <v>0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5" s="18">
        <f>IF('11в'!C10="м",AD275,IF('11в'!C10="ж",AE275,"*"))</f>
        <v>0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5" s="18">
        <f>IF('11в'!C10="м",AG275,IF('11в'!C10="ж",AH275,"*"))</f>
        <v>0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5" s="18">
        <f>IF('11в'!C10="м",AJ275,IF('11в'!C10="ж",AK275,"*"))</f>
        <v>0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5" s="18">
        <f>IF(C10&gt;=17,AI275,"*")</f>
        <v>0</v>
      </c>
    </row>
    <row r="276" spans="3:38" ht="12.75" hidden="1" x14ac:dyDescent="0.2">
      <c r="C276" s="15"/>
      <c r="D276" s="16"/>
      <c r="E276" s="18">
        <f>IF('11в'!C11="м",F276,IF('11в'!C11="ж",G276,"*"))</f>
        <v>0</v>
      </c>
      <c r="F276" s="18">
        <v>0</v>
      </c>
      <c r="G276" s="18">
        <v>0</v>
      </c>
      <c r="H276" s="18">
        <f>IF('11в'!C11="м",I276,IF('11в'!C11="ж",J276,"*"))</f>
        <v>0</v>
      </c>
      <c r="I276" s="18">
        <v>0</v>
      </c>
      <c r="J276" s="18">
        <v>0</v>
      </c>
      <c r="K276" s="18">
        <f>IF('11в'!C11="м",L276,IF('11в'!C11="ж",M276,"*"))</f>
        <v>0</v>
      </c>
      <c r="L276" s="18">
        <v>0</v>
      </c>
      <c r="M276" s="18">
        <v>0</v>
      </c>
      <c r="N276" s="18">
        <f>IF('11в'!C11="м",O276,IF('11в'!C11="ж",P276,"*"))</f>
        <v>0</v>
      </c>
      <c r="O276" s="18">
        <v>0</v>
      </c>
      <c r="P276" s="18">
        <v>0</v>
      </c>
      <c r="Q276" s="18">
        <f>IF('11в'!C11="м",R276,IF('11в'!C11="ж",S276,"*"))</f>
        <v>0</v>
      </c>
      <c r="R276" s="18">
        <v>0</v>
      </c>
      <c r="S276" s="18">
        <v>0</v>
      </c>
      <c r="T276" s="18">
        <f>IF('11в'!C11="м",U276,IF('11в'!C11="ж",V276,"*"))</f>
        <v>0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6" s="18">
        <f>IF('11в'!C11="м",X276,IF('11в'!C11="ж",Y276,"*"))</f>
        <v>0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6" s="18">
        <f>IF('11в'!C11="м",AA276,IF('11в'!C11="ж",AB276,"*"))</f>
        <v>0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6" s="18">
        <f>IF('11в'!C11="м",AD276,IF('11в'!C11="ж",AE276,"*"))</f>
        <v>0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6" s="18">
        <f>IF('11в'!C11="м",AG276,IF('11в'!C11="ж",AH276,"*"))</f>
        <v>0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6" s="18">
        <f>IF('11в'!C11="м",AJ276,IF('11в'!C11="ж",AK276,"*"))</f>
        <v>0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6" s="18">
        <f t="shared" ref="AL276:AL304" si="88">IF(C11&gt;=17,AI276,"*")</f>
        <v>0</v>
      </c>
    </row>
    <row r="277" spans="3:38" ht="12.75" hidden="1" x14ac:dyDescent="0.2">
      <c r="C277" s="15"/>
      <c r="D277" s="16"/>
      <c r="E277" s="18">
        <f>IF('11в'!C12="м",F277,IF('11в'!C12="ж",G277,"*"))</f>
        <v>0</v>
      </c>
      <c r="F277" s="18">
        <v>0</v>
      </c>
      <c r="G277" s="18">
        <v>0</v>
      </c>
      <c r="H277" s="18">
        <f>IF('11в'!C12="м",I277,IF('11в'!C12="ж",J277,"*"))</f>
        <v>0</v>
      </c>
      <c r="I277" s="18">
        <v>0</v>
      </c>
      <c r="J277" s="18">
        <v>0</v>
      </c>
      <c r="K277" s="18">
        <f>IF('11в'!C12="м",L277,IF('11в'!C12="ж",M277,"*"))</f>
        <v>0</v>
      </c>
      <c r="L277" s="18">
        <v>0</v>
      </c>
      <c r="M277" s="18">
        <v>0</v>
      </c>
      <c r="N277" s="18">
        <f>IF('11в'!C12="м",O277,IF('11в'!C12="ж",P277,"*"))</f>
        <v>0</v>
      </c>
      <c r="O277" s="18">
        <v>0</v>
      </c>
      <c r="P277" s="18">
        <v>0</v>
      </c>
      <c r="Q277" s="18">
        <f>IF('11в'!C12="м",R277,IF('11в'!C12="ж",S277,"*"))</f>
        <v>0</v>
      </c>
      <c r="R277" s="18">
        <v>0</v>
      </c>
      <c r="S277" s="18">
        <v>0</v>
      </c>
      <c r="T277" s="18">
        <f>IF('11в'!C12="м",U277,IF('11в'!C12="ж",V277,"*"))</f>
        <v>0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7" s="18">
        <f>IF('11в'!C12="м",X277,IF('11в'!C12="ж",Y277,"*"))</f>
        <v>0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7" s="18">
        <f>IF('11в'!C12="м",AA277,IF('11в'!C12="ж",AB277,"*"))</f>
        <v>0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7" s="18">
        <f>IF('11в'!C12="м",AD277,IF('11в'!C12="ж",AE277,"*"))</f>
        <v>0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7" s="18">
        <f>IF('11в'!C12="м",AG277,IF('11в'!C12="ж",AH277,"*"))</f>
        <v>0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7" s="18">
        <f>IF('11в'!C12="м",AJ277,IF('11в'!C12="ж",AK277,"*"))</f>
        <v>0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7" s="18">
        <f t="shared" si="88"/>
        <v>0</v>
      </c>
    </row>
    <row r="278" spans="3:38" ht="12.75" hidden="1" x14ac:dyDescent="0.2">
      <c r="C278" s="15"/>
      <c r="D278" s="16"/>
      <c r="E278" s="18">
        <f>IF('11в'!C13="м",F278,IF('11в'!C13="ж",G278,"*"))</f>
        <v>0</v>
      </c>
      <c r="F278" s="18">
        <v>0</v>
      </c>
      <c r="G278" s="18">
        <v>0</v>
      </c>
      <c r="H278" s="18">
        <f>IF('11в'!C13="м",I278,IF('11в'!C13="ж",J278,"*"))</f>
        <v>0</v>
      </c>
      <c r="I278" s="18">
        <v>0</v>
      </c>
      <c r="J278" s="18">
        <v>0</v>
      </c>
      <c r="K278" s="18">
        <f>IF('11в'!C13="м",L278,IF('11в'!C13="ж",M278,"*"))</f>
        <v>0</v>
      </c>
      <c r="L278" s="18">
        <v>0</v>
      </c>
      <c r="M278" s="18">
        <v>0</v>
      </c>
      <c r="N278" s="18">
        <f>IF('11в'!C13="м",O278,IF('11в'!C13="ж",P278,"*"))</f>
        <v>0</v>
      </c>
      <c r="O278" s="18">
        <v>0</v>
      </c>
      <c r="P278" s="18">
        <v>0</v>
      </c>
      <c r="Q278" s="18">
        <f>IF('11в'!C13="м",R278,IF('11в'!C13="ж",S278,"*"))</f>
        <v>0</v>
      </c>
      <c r="R278" s="18">
        <v>0</v>
      </c>
      <c r="S278" s="18">
        <v>0</v>
      </c>
      <c r="T278" s="18">
        <f>IF('11в'!C13="м",U278,IF('11в'!C13="ж",V278,"*"))</f>
        <v>0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8" s="18">
        <f>IF('11в'!C13="м",X278,IF('11в'!C13="ж",Y278,"*"))</f>
        <v>0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8" s="18">
        <f>IF('11в'!C13="м",AA278,IF('11в'!C13="ж",AB278,"*"))</f>
        <v>0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8" s="18">
        <f>IF('11в'!C13="м",AD278,IF('11в'!C13="ж",AE278,"*"))</f>
        <v>0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8" s="18">
        <f>IF('11в'!C13="м",AG278,IF('11в'!C13="ж",AH278,"*"))</f>
        <v>0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8" s="18">
        <f>IF('11в'!C13="м",AJ278,IF('11в'!C13="ж",AK278,"*"))</f>
        <v>0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8" s="18">
        <f t="shared" si="88"/>
        <v>0</v>
      </c>
    </row>
    <row r="279" spans="3:38" ht="12.75" hidden="1" x14ac:dyDescent="0.2">
      <c r="C279" s="15"/>
      <c r="D279" s="16"/>
      <c r="E279" s="18">
        <f>IF('11в'!C14="м",F279,IF('11в'!C14="ж",G279,"*"))</f>
        <v>0</v>
      </c>
      <c r="F279" s="18">
        <v>0</v>
      </c>
      <c r="G279" s="18">
        <v>0</v>
      </c>
      <c r="H279" s="18">
        <f>IF('11в'!C14="м",I279,IF('11в'!C14="ж",J279,"*"))</f>
        <v>0</v>
      </c>
      <c r="I279" s="18">
        <v>0</v>
      </c>
      <c r="J279" s="18">
        <v>0</v>
      </c>
      <c r="K279" s="18">
        <f>IF('11в'!C14="м",L279,IF('11в'!C14="ж",M279,"*"))</f>
        <v>0</v>
      </c>
      <c r="L279" s="18">
        <v>0</v>
      </c>
      <c r="M279" s="18">
        <v>0</v>
      </c>
      <c r="N279" s="18">
        <f>IF('11в'!C14="м",O279,IF('11в'!C14="ж",P279,"*"))</f>
        <v>0</v>
      </c>
      <c r="O279" s="18">
        <v>0</v>
      </c>
      <c r="P279" s="18">
        <v>0</v>
      </c>
      <c r="Q279" s="18">
        <f>IF('11в'!C14="м",R279,IF('11в'!C14="ж",S279,"*"))</f>
        <v>0</v>
      </c>
      <c r="R279" s="18">
        <v>0</v>
      </c>
      <c r="S279" s="18">
        <v>0</v>
      </c>
      <c r="T279" s="18">
        <f>IF('11в'!C14="м",U279,IF('11в'!C14="ж",V279,"*"))</f>
        <v>0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79" s="18">
        <f>IF('11в'!C14="м",X279,IF('11в'!C14="ж",Y279,"*"))</f>
        <v>0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79" s="18">
        <f>IF('11в'!C14="м",AA279,IF('11в'!C14="ж",AB279,"*"))</f>
        <v>0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79" s="18">
        <f>IF('11в'!C14="м",AD279,IF('11в'!C14="ж",AE279,"*"))</f>
        <v>0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79" s="18">
        <f>IF('11в'!C14="м",AG279,IF('11в'!C14="ж",AH279,"*"))</f>
        <v>0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79" s="18">
        <f>IF('11в'!C14="м",AJ279,IF('11в'!C14="ж",AK279,"*"))</f>
        <v>0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79" s="18">
        <f t="shared" si="88"/>
        <v>0</v>
      </c>
    </row>
    <row r="280" spans="3:38" ht="12.75" hidden="1" x14ac:dyDescent="0.2">
      <c r="C280" s="15"/>
      <c r="D280" s="16"/>
      <c r="E280" s="18">
        <f>IF('11в'!C15="м",F280,IF('11в'!C15="ж",G280,"*"))</f>
        <v>0</v>
      </c>
      <c r="F280" s="18">
        <v>0</v>
      </c>
      <c r="G280" s="18">
        <v>0</v>
      </c>
      <c r="H280" s="18">
        <f>IF('11в'!C15="м",I280,IF('11в'!C15="ж",J280,"*"))</f>
        <v>0</v>
      </c>
      <c r="I280" s="18">
        <v>0</v>
      </c>
      <c r="J280" s="18">
        <v>0</v>
      </c>
      <c r="K280" s="18">
        <f>IF('11в'!C15="м",L280,IF('11в'!C15="ж",M280,"*"))</f>
        <v>0</v>
      </c>
      <c r="L280" s="18">
        <v>0</v>
      </c>
      <c r="M280" s="18">
        <v>0</v>
      </c>
      <c r="N280" s="18">
        <f>IF('11в'!C15="м",O280,IF('11в'!C15="ж",P280,"*"))</f>
        <v>0</v>
      </c>
      <c r="O280" s="18">
        <v>0</v>
      </c>
      <c r="P280" s="18">
        <v>0</v>
      </c>
      <c r="Q280" s="18">
        <f>IF('11в'!C15="м",R280,IF('11в'!C15="ж",S280,"*"))</f>
        <v>0</v>
      </c>
      <c r="R280" s="18">
        <v>0</v>
      </c>
      <c r="S280" s="18">
        <v>0</v>
      </c>
      <c r="T280" s="18">
        <f>IF('11в'!C15="м",U280,IF('11в'!C15="ж",V280,"*"))</f>
        <v>0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0" s="18">
        <f>IF('11в'!C15="м",X280,IF('11в'!C15="ж",Y280,"*"))</f>
        <v>0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0" s="18">
        <f>IF('11в'!C15="м",AA280,IF('11в'!C15="ж",AB280,"*"))</f>
        <v>0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0" s="18">
        <f>IF('11в'!C15="м",AD280,IF('11в'!C15="ж",AE280,"*"))</f>
        <v>0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0" s="18">
        <f>IF('11в'!C15="м",AG280,IF('11в'!C15="ж",AH280,"*"))</f>
        <v>0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0" s="18">
        <f>IF('11в'!C15="м",AJ280,IF('11в'!C15="ж",AK280,"*"))</f>
        <v>0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0" s="18">
        <f t="shared" si="88"/>
        <v>0</v>
      </c>
    </row>
    <row r="281" spans="3:38" ht="12.75" hidden="1" x14ac:dyDescent="0.2">
      <c r="C281" s="15"/>
      <c r="D281" s="16"/>
      <c r="E281" s="18">
        <f>IF('11в'!C16="м",F281,IF('11в'!C16="ж",G281,"*"))</f>
        <v>0</v>
      </c>
      <c r="F281" s="18">
        <v>0</v>
      </c>
      <c r="G281" s="18">
        <v>0</v>
      </c>
      <c r="H281" s="18">
        <f>IF('11в'!C16="м",I281,IF('11в'!C16="ж",J281,"*"))</f>
        <v>0</v>
      </c>
      <c r="I281" s="18">
        <v>0</v>
      </c>
      <c r="J281" s="18">
        <v>0</v>
      </c>
      <c r="K281" s="18">
        <f>IF('11в'!C16="м",L281,IF('11в'!C16="ж",M281,"*"))</f>
        <v>0</v>
      </c>
      <c r="L281" s="18">
        <v>0</v>
      </c>
      <c r="M281" s="18">
        <v>0</v>
      </c>
      <c r="N281" s="18">
        <f>IF('11в'!C16="м",O281,IF('11в'!C16="ж",P281,"*"))</f>
        <v>0</v>
      </c>
      <c r="O281" s="18">
        <v>0</v>
      </c>
      <c r="P281" s="18">
        <v>0</v>
      </c>
      <c r="Q281" s="18">
        <f>IF('11в'!C16="м",R281,IF('11в'!C16="ж",S281,"*"))</f>
        <v>0</v>
      </c>
      <c r="R281" s="18">
        <v>0</v>
      </c>
      <c r="S281" s="18">
        <v>0</v>
      </c>
      <c r="T281" s="18">
        <f>IF('11в'!C16="м",U281,IF('11в'!C16="ж",V281,"*"))</f>
        <v>0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1" s="18">
        <f>IF('11в'!C16="м",X281,IF('11в'!C16="ж",Y281,"*"))</f>
        <v>0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1" s="18">
        <f>IF('11в'!C16="м",AA281,IF('11в'!C16="ж",AB281,"*"))</f>
        <v>0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1" s="18">
        <f>IF('11в'!C16="м",AD281,IF('11в'!C16="ж",AE281,"*"))</f>
        <v>0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1" s="18">
        <f>IF('11в'!C16="м",AG281,IF('11в'!C16="ж",AH281,"*"))</f>
        <v>0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1" s="18">
        <f>IF('11в'!C16="м",AJ281,IF('11в'!C16="ж",AK281,"*"))</f>
        <v>0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1" s="18">
        <f t="shared" si="88"/>
        <v>0</v>
      </c>
    </row>
    <row r="282" spans="3:38" ht="12.75" hidden="1" x14ac:dyDescent="0.2">
      <c r="C282" s="15"/>
      <c r="D282" s="16"/>
      <c r="E282" s="18">
        <f>IF('11в'!C17="м",F282,IF('11в'!C17="ж",G282,"*"))</f>
        <v>0</v>
      </c>
      <c r="F282" s="18">
        <v>0</v>
      </c>
      <c r="G282" s="18">
        <v>0</v>
      </c>
      <c r="H282" s="18">
        <f>IF('11в'!C17="м",I282,IF('11в'!C17="ж",J282,"*"))</f>
        <v>0</v>
      </c>
      <c r="I282" s="18">
        <v>0</v>
      </c>
      <c r="J282" s="18">
        <v>0</v>
      </c>
      <c r="K282" s="18">
        <f>IF('11в'!C17="м",L282,IF('11в'!C17="ж",M282,"*"))</f>
        <v>0</v>
      </c>
      <c r="L282" s="18">
        <v>0</v>
      </c>
      <c r="M282" s="18">
        <v>0</v>
      </c>
      <c r="N282" s="18">
        <f>IF('11в'!C17="м",O282,IF('11в'!C17="ж",P282,"*"))</f>
        <v>0</v>
      </c>
      <c r="O282" s="18">
        <v>0</v>
      </c>
      <c r="P282" s="18">
        <v>0</v>
      </c>
      <c r="Q282" s="18">
        <f>IF('11в'!C17="м",R282,IF('11в'!C17="ж",S282,"*"))</f>
        <v>0</v>
      </c>
      <c r="R282" s="18">
        <v>0</v>
      </c>
      <c r="S282" s="18">
        <v>0</v>
      </c>
      <c r="T282" s="18">
        <f>IF('11в'!C17="м",U282,IF('11в'!C17="ж",V282,"*"))</f>
        <v>0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2" s="18">
        <f>IF('11в'!C17="м",X282,IF('11в'!C17="ж",Y282,"*"))</f>
        <v>0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2" s="18">
        <f>IF('11в'!C17="м",AA282,IF('11в'!C17="ж",AB282,"*"))</f>
        <v>0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2" s="18">
        <f>IF('11в'!C17="м",AD282,IF('11в'!C17="ж",AE282,"*"))</f>
        <v>0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2" s="18">
        <f>IF('11в'!C17="м",AG282,IF('11в'!C17="ж",AH282,"*"))</f>
        <v>0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2" s="18">
        <f>IF('11в'!C17="м",AJ282,IF('11в'!C17="ж",AK282,"*"))</f>
        <v>0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2" s="18">
        <f t="shared" si="88"/>
        <v>0</v>
      </c>
    </row>
    <row r="283" spans="3:38" ht="12.75" hidden="1" x14ac:dyDescent="0.2">
      <c r="C283" s="15"/>
      <c r="D283" s="16"/>
      <c r="E283" s="18">
        <f>IF('11в'!C18="м",F283,IF('11в'!C18="ж",G283,"*"))</f>
        <v>0</v>
      </c>
      <c r="F283" s="18">
        <v>0</v>
      </c>
      <c r="G283" s="18">
        <v>0</v>
      </c>
      <c r="H283" s="18">
        <f>IF('11в'!C18="м",I283,IF('11в'!C18="ж",J283,"*"))</f>
        <v>0</v>
      </c>
      <c r="I283" s="18">
        <v>0</v>
      </c>
      <c r="J283" s="18">
        <v>0</v>
      </c>
      <c r="K283" s="18">
        <f>IF('11в'!C18="м",L283,IF('11в'!C18="ж",M283,"*"))</f>
        <v>0</v>
      </c>
      <c r="L283" s="18">
        <v>0</v>
      </c>
      <c r="M283" s="18">
        <v>0</v>
      </c>
      <c r="N283" s="18">
        <f>IF('11в'!C18="м",O283,IF('11в'!C18="ж",P283,"*"))</f>
        <v>0</v>
      </c>
      <c r="O283" s="18">
        <v>0</v>
      </c>
      <c r="P283" s="18">
        <v>0</v>
      </c>
      <c r="Q283" s="18">
        <f>IF('11в'!C18="м",R283,IF('11в'!C18="ж",S283,"*"))</f>
        <v>0</v>
      </c>
      <c r="R283" s="18">
        <v>0</v>
      </c>
      <c r="S283" s="18">
        <v>0</v>
      </c>
      <c r="T283" s="18">
        <f>IF('11в'!C18="м",U283,IF('11в'!C18="ж",V283,"*"))</f>
        <v>0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3" s="18">
        <f>IF('11в'!C18="м",X283,IF('11в'!C18="ж",Y283,"*"))</f>
        <v>0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3" s="18">
        <f>IF('11в'!C18="м",AA283,IF('11в'!C18="ж",AB283,"*"))</f>
        <v>0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3" s="18">
        <f>IF('11в'!C18="м",AD283,IF('11в'!C18="ж",AE283,"*"))</f>
        <v>0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3" s="18">
        <f>IF('11в'!C18="м",AG283,IF('11в'!C18="ж",AH283,"*"))</f>
        <v>0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3" s="18">
        <f>IF('11в'!C18="м",AJ283,IF('11в'!C18="ж",AK283,"*"))</f>
        <v>0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3" s="18">
        <f t="shared" si="88"/>
        <v>0</v>
      </c>
    </row>
    <row r="284" spans="3:38" ht="12.75" hidden="1" x14ac:dyDescent="0.2">
      <c r="C284" s="15"/>
      <c r="D284" s="16"/>
      <c r="E284" s="18">
        <f>IF('11в'!C19="м",F284,IF('11в'!C19="ж",G284,"*"))</f>
        <v>0</v>
      </c>
      <c r="F284" s="18">
        <v>0</v>
      </c>
      <c r="G284" s="18">
        <v>0</v>
      </c>
      <c r="H284" s="18">
        <f>IF('11в'!C19="м",I284,IF('11в'!C19="ж",J284,"*"))</f>
        <v>0</v>
      </c>
      <c r="I284" s="18">
        <v>0</v>
      </c>
      <c r="J284" s="18">
        <v>0</v>
      </c>
      <c r="K284" s="18">
        <f>IF('11в'!C19="м",L284,IF('11в'!C19="ж",M284,"*"))</f>
        <v>0</v>
      </c>
      <c r="L284" s="18">
        <v>0</v>
      </c>
      <c r="M284" s="18">
        <v>0</v>
      </c>
      <c r="N284" s="18">
        <f>IF('11в'!C19="м",O284,IF('11в'!C19="ж",P284,"*"))</f>
        <v>0</v>
      </c>
      <c r="O284" s="18">
        <v>0</v>
      </c>
      <c r="P284" s="18">
        <v>0</v>
      </c>
      <c r="Q284" s="18">
        <f>IF('11в'!C19="м",R284,IF('11в'!C19="ж",S284,"*"))</f>
        <v>0</v>
      </c>
      <c r="R284" s="18">
        <v>0</v>
      </c>
      <c r="S284" s="18">
        <v>0</v>
      </c>
      <c r="T284" s="18">
        <f>IF('11в'!C19="м",U284,IF('11в'!C19="ж",V284,"*"))</f>
        <v>0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4" s="18">
        <f>IF('11в'!C19="м",X284,IF('11в'!C19="ж",Y284,"*"))</f>
        <v>0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4" s="18">
        <f>IF('11в'!C19="м",AA284,IF('11в'!C19="ж",AB284,"*"))</f>
        <v>0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4" s="18">
        <f>IF('11в'!C19="м",AD284,IF('11в'!C19="ж",AE284,"*"))</f>
        <v>0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4" s="18">
        <f>IF('11в'!C19="м",AG284,IF('11в'!C19="ж",AH284,"*"))</f>
        <v>0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4" s="18">
        <f>IF('11в'!C19="м",AJ284,IF('11в'!C19="ж",AK284,"*"))</f>
        <v>0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4" s="18">
        <f t="shared" si="88"/>
        <v>0</v>
      </c>
    </row>
    <row r="285" spans="3:38" ht="12.75" hidden="1" x14ac:dyDescent="0.2">
      <c r="C285" s="15"/>
      <c r="D285" s="16"/>
      <c r="E285" s="18">
        <f>IF('11в'!C20="м",F285,IF('11в'!C20="ж",G285,"*"))</f>
        <v>0</v>
      </c>
      <c r="F285" s="18">
        <v>0</v>
      </c>
      <c r="G285" s="18">
        <v>0</v>
      </c>
      <c r="H285" s="18">
        <f>IF('11в'!C20="м",I285,IF('11в'!C20="ж",J285,"*"))</f>
        <v>0</v>
      </c>
      <c r="I285" s="18">
        <v>0</v>
      </c>
      <c r="J285" s="18">
        <v>0</v>
      </c>
      <c r="K285" s="18">
        <f>IF('11в'!C20="м",L285,IF('11в'!C20="ж",M285,"*"))</f>
        <v>0</v>
      </c>
      <c r="L285" s="18">
        <v>0</v>
      </c>
      <c r="M285" s="18">
        <v>0</v>
      </c>
      <c r="N285" s="18">
        <f>IF('11в'!C20="м",O285,IF('11в'!C20="ж",P285,"*"))</f>
        <v>0</v>
      </c>
      <c r="O285" s="18">
        <v>0</v>
      </c>
      <c r="P285" s="18">
        <v>0</v>
      </c>
      <c r="Q285" s="18">
        <f>IF('11в'!C20="м",R285,IF('11в'!C20="ж",S285,"*"))</f>
        <v>0</v>
      </c>
      <c r="R285" s="18">
        <v>0</v>
      </c>
      <c r="S285" s="18">
        <v>0</v>
      </c>
      <c r="T285" s="18">
        <f>IF('11в'!C20="м",U285,IF('11в'!C20="ж",V285,"*"))</f>
        <v>0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5" s="18">
        <f>IF('11в'!C20="м",X285,IF('11в'!C20="ж",Y285,"*"))</f>
        <v>0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5" s="18">
        <f>IF('11в'!C20="м",AA285,IF('11в'!C20="ж",AB285,"*"))</f>
        <v>0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5" s="18">
        <f>IF('11в'!C20="м",AD285,IF('11в'!C20="ж",AE285,"*"))</f>
        <v>0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5" s="18">
        <f>IF('11в'!C20="м",AG285,IF('11в'!C20="ж",AH285,"*"))</f>
        <v>0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5" s="18">
        <f>IF('11в'!C20="м",AJ285,IF('11в'!C20="ж",AK285,"*"))</f>
        <v>0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5" s="18">
        <f t="shared" si="88"/>
        <v>0</v>
      </c>
    </row>
    <row r="286" spans="3:38" ht="12.75" hidden="1" x14ac:dyDescent="0.2">
      <c r="C286" s="15"/>
      <c r="D286" s="16"/>
      <c r="E286" s="18">
        <f>IF('11в'!C21="м",F286,IF('11в'!C21="ж",G286,"*"))</f>
        <v>0</v>
      </c>
      <c r="F286" s="18">
        <v>0</v>
      </c>
      <c r="G286" s="18">
        <v>0</v>
      </c>
      <c r="H286" s="18">
        <f>IF('11в'!C21="м",I286,IF('11в'!C21="ж",J286,"*"))</f>
        <v>0</v>
      </c>
      <c r="I286" s="18">
        <v>0</v>
      </c>
      <c r="J286" s="18">
        <v>0</v>
      </c>
      <c r="K286" s="18">
        <f>IF('11в'!C21="м",L286,IF('11в'!C21="ж",M286,"*"))</f>
        <v>0</v>
      </c>
      <c r="L286" s="18">
        <v>0</v>
      </c>
      <c r="M286" s="18">
        <v>0</v>
      </c>
      <c r="N286" s="18">
        <f>IF('11в'!C21="м",O286,IF('11в'!C21="ж",P286,"*"))</f>
        <v>0</v>
      </c>
      <c r="O286" s="18">
        <v>0</v>
      </c>
      <c r="P286" s="18">
        <v>0</v>
      </c>
      <c r="Q286" s="18">
        <f>IF('11в'!C21="м",R286,IF('11в'!C21="ж",S286,"*"))</f>
        <v>0</v>
      </c>
      <c r="R286" s="18">
        <v>0</v>
      </c>
      <c r="S286" s="18">
        <v>0</v>
      </c>
      <c r="T286" s="18">
        <f>IF('11в'!C21="м",U286,IF('11в'!C21="ж",V286,"*"))</f>
        <v>0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6" s="18">
        <f>IF('11в'!C21="м",X286,IF('11в'!C21="ж",Y286,"*"))</f>
        <v>0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6" s="18">
        <f>IF('11в'!C21="м",AA286,IF('11в'!C21="ж",AB286,"*"))</f>
        <v>0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6" s="18">
        <f>IF('11в'!C21="м",AD286,IF('11в'!C21="ж",AE286,"*"))</f>
        <v>0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6" s="18">
        <f>IF('11в'!C21="м",AG286,IF('11в'!C21="ж",AH286,"*"))</f>
        <v>0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6" s="18">
        <f>IF('11в'!C21="м",AJ286,IF('11в'!C21="ж",AK286,"*"))</f>
        <v>0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6" s="18">
        <f t="shared" si="88"/>
        <v>0</v>
      </c>
    </row>
    <row r="287" spans="3:38" ht="12.75" hidden="1" x14ac:dyDescent="0.2">
      <c r="C287" s="15"/>
      <c r="D287" s="16"/>
      <c r="E287" s="18" t="str">
        <f>IF('11в'!C22="м",F287,IF('11в'!C22="ж",G287,"*"))</f>
        <v>*</v>
      </c>
      <c r="F287" s="18">
        <v>0</v>
      </c>
      <c r="G287" s="18">
        <v>0</v>
      </c>
      <c r="H287" s="18" t="str">
        <f>IF('11в'!C22="м",I287,IF('11в'!C22="ж",J287,"*"))</f>
        <v>*</v>
      </c>
      <c r="I287" s="18">
        <v>0</v>
      </c>
      <c r="J287" s="18">
        <v>0</v>
      </c>
      <c r="K287" s="18" t="str">
        <f>IF('11в'!C22="м",L287,IF('11в'!C22="ж",M287,"*"))</f>
        <v>*</v>
      </c>
      <c r="L287" s="18">
        <v>0</v>
      </c>
      <c r="M287" s="18">
        <v>0</v>
      </c>
      <c r="N287" s="18" t="str">
        <f>IF('11в'!C22="м",O287,IF('11в'!C22="ж",P287,"*"))</f>
        <v>*</v>
      </c>
      <c r="O287" s="18">
        <v>0</v>
      </c>
      <c r="P287" s="18">
        <v>0</v>
      </c>
      <c r="Q287" s="18" t="str">
        <f>IF('11в'!C22="м",R287,IF('11в'!C22="ж",S287,"*"))</f>
        <v>*</v>
      </c>
      <c r="R287" s="18">
        <v>0</v>
      </c>
      <c r="S287" s="18">
        <v>0</v>
      </c>
      <c r="T287" s="18" t="str">
        <f>IF('11в'!C22="м",U287,IF('11в'!C22="ж",V287,"*"))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IF('11в'!C22="м",X287,IF('11в'!C22="ж",Y287,"*"))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IF('11в'!C22="м",AA287,IF('11в'!C22="ж",AB287,"*"))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IF('11в'!C22="м",AD287,IF('11в'!C22="ж",AE287,"*"))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IF('11в'!C22="м",AG287,IF('11в'!C22="ж",AH287,"*"))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IF('11в'!C22="м",AJ287,IF('11в'!C22="ж",AK287,"*"))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IF('11в'!C23="м",F288,IF('11в'!C23="ж",G288,"*"))</f>
        <v>*</v>
      </c>
      <c r="F288" s="18">
        <v>0</v>
      </c>
      <c r="G288" s="18">
        <v>0</v>
      </c>
      <c r="H288" s="18" t="str">
        <f>IF('11в'!C23="м",I288,IF('11в'!C23="ж",J288,"*"))</f>
        <v>*</v>
      </c>
      <c r="I288" s="18">
        <v>0</v>
      </c>
      <c r="J288" s="18">
        <v>0</v>
      </c>
      <c r="K288" s="18" t="str">
        <f>IF('11в'!C23="м",L288,IF('11в'!C23="ж",M288,"*"))</f>
        <v>*</v>
      </c>
      <c r="L288" s="18">
        <v>0</v>
      </c>
      <c r="M288" s="18">
        <v>0</v>
      </c>
      <c r="N288" s="18" t="str">
        <f>IF('11в'!C23="м",O288,IF('11в'!C23="ж",P288,"*"))</f>
        <v>*</v>
      </c>
      <c r="O288" s="18">
        <v>0</v>
      </c>
      <c r="P288" s="18">
        <v>0</v>
      </c>
      <c r="Q288" s="18" t="str">
        <f>IF('11в'!C23="м",R288,IF('11в'!C23="ж",S288,"*"))</f>
        <v>*</v>
      </c>
      <c r="R288" s="18">
        <v>0</v>
      </c>
      <c r="S288" s="18">
        <v>0</v>
      </c>
      <c r="T288" s="18" t="str">
        <f>IF('11в'!C23="м",U288,IF('11в'!C23="ж",V288,"*"))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IF('11в'!C23="м",X288,IF('11в'!C23="ж",Y288,"*"))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IF('11в'!C23="м",AA288,IF('11в'!C23="ж",AB288,"*"))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IF('11в'!C23="м",AD288,IF('11в'!C23="ж",AE288,"*"))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IF('11в'!C23="м",AG288,IF('11в'!C23="ж",AH288,"*"))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IF('11в'!C23="м",AJ288,IF('11в'!C23="ж",AK288,"*"))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IF('11в'!C24="м",F289,IF('11в'!C24="ж",G289,"*"))</f>
        <v>*</v>
      </c>
      <c r="F289" s="18">
        <v>0</v>
      </c>
      <c r="G289" s="18">
        <v>0</v>
      </c>
      <c r="H289" s="18" t="str">
        <f>IF('11в'!C24="м",I289,IF('11в'!C24="ж",J289,"*"))</f>
        <v>*</v>
      </c>
      <c r="I289" s="18">
        <v>0</v>
      </c>
      <c r="J289" s="18">
        <v>0</v>
      </c>
      <c r="K289" s="18" t="str">
        <f>IF('11в'!C24="м",L289,IF('11в'!C24="ж",M289,"*"))</f>
        <v>*</v>
      </c>
      <c r="L289" s="18">
        <v>0</v>
      </c>
      <c r="M289" s="18">
        <v>0</v>
      </c>
      <c r="N289" s="18" t="str">
        <f>IF('11в'!C24="м",O289,IF('11в'!C24="ж",P289,"*"))</f>
        <v>*</v>
      </c>
      <c r="O289" s="18">
        <v>0</v>
      </c>
      <c r="P289" s="18">
        <v>0</v>
      </c>
      <c r="Q289" s="18" t="str">
        <f>IF('11в'!C24="м",R289,IF('11в'!C24="ж",S289,"*"))</f>
        <v>*</v>
      </c>
      <c r="R289" s="18">
        <v>0</v>
      </c>
      <c r="S289" s="18">
        <v>0</v>
      </c>
      <c r="T289" s="18" t="str">
        <f>IF('11в'!C24="м",U289,IF('11в'!C24="ж",V289,"*"))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IF('11в'!C24="м",X289,IF('11в'!C24="ж",Y289,"*"))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IF('11в'!C24="м",AA289,IF('11в'!C24="ж",AB289,"*"))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IF('11в'!C24="м",AD289,IF('11в'!C24="ж",AE289,"*"))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IF('11в'!C24="м",AG289,IF('11в'!C24="ж",AH289,"*"))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IF('11в'!C24="м",AJ289,IF('11в'!C24="ж",AK289,"*"))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IF('11в'!C25="м",F290,IF('11в'!C25="ж",G290,"*"))</f>
        <v>*</v>
      </c>
      <c r="F290" s="18">
        <v>0</v>
      </c>
      <c r="G290" s="18">
        <v>0</v>
      </c>
      <c r="H290" s="18" t="str">
        <f>IF('11в'!C25="м",I290,IF('11в'!C25="ж",J290,"*"))</f>
        <v>*</v>
      </c>
      <c r="I290" s="18">
        <v>0</v>
      </c>
      <c r="J290" s="18">
        <v>0</v>
      </c>
      <c r="K290" s="18" t="str">
        <f>IF('11в'!C25="м",L290,IF('11в'!C25="ж",M290,"*"))</f>
        <v>*</v>
      </c>
      <c r="L290" s="18">
        <v>0</v>
      </c>
      <c r="M290" s="18">
        <v>0</v>
      </c>
      <c r="N290" s="18" t="str">
        <f>IF('11в'!C25="м",O290,IF('11в'!C25="ж",P290,"*"))</f>
        <v>*</v>
      </c>
      <c r="O290" s="18">
        <v>0</v>
      </c>
      <c r="P290" s="18">
        <v>0</v>
      </c>
      <c r="Q290" s="18" t="str">
        <f>IF('11в'!C25="м",R290,IF('11в'!C25="ж",S290,"*"))</f>
        <v>*</v>
      </c>
      <c r="R290" s="18">
        <v>0</v>
      </c>
      <c r="S290" s="18">
        <v>0</v>
      </c>
      <c r="T290" s="18" t="str">
        <f>IF('11в'!C25="м",U290,IF('11в'!C25="ж",V290,"*"))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IF('11в'!C25="м",X290,IF('11в'!C25="ж",Y290,"*"))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IF('11в'!C25="м",AA290,IF('11в'!C25="ж",AB290,"*"))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IF('11в'!C25="м",AD290,IF('11в'!C25="ж",AE290,"*"))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IF('11в'!C25="м",AG290,IF('11в'!C25="ж",AH290,"*"))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IF('11в'!C25="м",AJ290,IF('11в'!C25="ж",AK290,"*"))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IF('11в'!C26="м",F291,IF('11в'!C26="ж",G291,"*"))</f>
        <v>*</v>
      </c>
      <c r="F291" s="18">
        <v>0</v>
      </c>
      <c r="G291" s="18">
        <v>0</v>
      </c>
      <c r="H291" s="18" t="str">
        <f>IF('11в'!C26="м",I291,IF('11в'!C26="ж",J291,"*"))</f>
        <v>*</v>
      </c>
      <c r="I291" s="18">
        <v>0</v>
      </c>
      <c r="J291" s="18">
        <v>0</v>
      </c>
      <c r="K291" s="18" t="str">
        <f>IF('11в'!C26="м",L291,IF('11в'!C26="ж",M291,"*"))</f>
        <v>*</v>
      </c>
      <c r="L291" s="18">
        <v>0</v>
      </c>
      <c r="M291" s="18">
        <v>0</v>
      </c>
      <c r="N291" s="18" t="str">
        <f>IF('11в'!C26="м",O291,IF('11в'!C26="ж",P291,"*"))</f>
        <v>*</v>
      </c>
      <c r="O291" s="18">
        <v>0</v>
      </c>
      <c r="P291" s="18">
        <v>0</v>
      </c>
      <c r="Q291" s="18" t="str">
        <f>IF('11в'!C26="м",R291,IF('11в'!C26="ж",S291,"*"))</f>
        <v>*</v>
      </c>
      <c r="R291" s="18">
        <v>0</v>
      </c>
      <c r="S291" s="18">
        <v>0</v>
      </c>
      <c r="T291" s="18" t="str">
        <f>IF('11в'!C26="м",U291,IF('11в'!C26="ж",V291,"*"))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IF('11в'!C26="м",X291,IF('11в'!C26="ж",Y291,"*"))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IF('11в'!C26="м",AA291,IF('11в'!C26="ж",AB291,"*"))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IF('11в'!C26="м",AD291,IF('11в'!C26="ж",AE291,"*"))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IF('11в'!C26="м",AG291,IF('11в'!C26="ж",AH291,"*"))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IF('11в'!C26="м",AJ291,IF('11в'!C26="ж",AK291,"*"))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IF('11в'!C27="м",F292,IF('11в'!C27="ж",G292,"*"))</f>
        <v>*</v>
      </c>
      <c r="F292" s="18">
        <v>0</v>
      </c>
      <c r="G292" s="18">
        <v>0</v>
      </c>
      <c r="H292" s="18" t="str">
        <f>IF('11в'!C27="м",I292,IF('11в'!C27="ж",J292,"*"))</f>
        <v>*</v>
      </c>
      <c r="I292" s="18">
        <v>0</v>
      </c>
      <c r="J292" s="18">
        <v>0</v>
      </c>
      <c r="K292" s="18" t="str">
        <f>IF('11в'!C27="м",L292,IF('11в'!C27="ж",M292,"*"))</f>
        <v>*</v>
      </c>
      <c r="L292" s="18">
        <v>0</v>
      </c>
      <c r="M292" s="18">
        <v>0</v>
      </c>
      <c r="N292" s="18" t="str">
        <f>IF('11в'!C27="м",O292,IF('11в'!C27="ж",P292,"*"))</f>
        <v>*</v>
      </c>
      <c r="O292" s="18">
        <v>0</v>
      </c>
      <c r="P292" s="18">
        <v>0</v>
      </c>
      <c r="Q292" s="18" t="str">
        <f>IF('11в'!C27="м",R292,IF('11в'!C27="ж",S292,"*"))</f>
        <v>*</v>
      </c>
      <c r="R292" s="18">
        <v>0</v>
      </c>
      <c r="S292" s="18">
        <v>0</v>
      </c>
      <c r="T292" s="18" t="str">
        <f>IF('11в'!C27="м",U292,IF('11в'!C27="ж",V292,"*"))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IF('11в'!C27="м",X292,IF('11в'!C27="ж",Y292,"*"))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IF('11в'!C27="м",AA292,IF('11в'!C27="ж",AB292,"*"))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IF('11в'!C27="м",AD292,IF('11в'!C27="ж",AE292,"*"))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IF('11в'!C27="м",AG292,IF('11в'!C27="ж",AH292,"*"))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IF('11в'!C27="м",AJ292,IF('11в'!C27="ж",AK292,"*"))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IF('11в'!C28="м",F293,IF('11в'!C28="ж",G293,"*"))</f>
        <v>*</v>
      </c>
      <c r="F293" s="18">
        <v>0</v>
      </c>
      <c r="G293" s="18">
        <v>0</v>
      </c>
      <c r="H293" s="18" t="str">
        <f>IF('11в'!C28="м",I293,IF('11в'!C28="ж",J293,"*"))</f>
        <v>*</v>
      </c>
      <c r="I293" s="18">
        <v>0</v>
      </c>
      <c r="J293" s="18">
        <v>0</v>
      </c>
      <c r="K293" s="18" t="str">
        <f>IF('11в'!C28="м",L293,IF('11в'!C28="ж",M293,"*"))</f>
        <v>*</v>
      </c>
      <c r="L293" s="18">
        <v>0</v>
      </c>
      <c r="M293" s="18">
        <v>0</v>
      </c>
      <c r="N293" s="18" t="str">
        <f>IF('11в'!C28="м",O293,IF('11в'!C28="ж",P293,"*"))</f>
        <v>*</v>
      </c>
      <c r="O293" s="18">
        <v>0</v>
      </c>
      <c r="P293" s="18">
        <v>0</v>
      </c>
      <c r="Q293" s="18" t="str">
        <f>IF('11в'!C28="м",R293,IF('11в'!C28="ж",S293,"*"))</f>
        <v>*</v>
      </c>
      <c r="R293" s="18">
        <v>0</v>
      </c>
      <c r="S293" s="18">
        <v>0</v>
      </c>
      <c r="T293" s="18" t="str">
        <f>IF('11в'!C28="м",U293,IF('11в'!C28="ж",V293,"*"))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IF('11в'!C28="м",X293,IF('11в'!C28="ж",Y293,"*"))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IF('11в'!C28="м",AA293,IF('11в'!C28="ж",AB293,"*"))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IF('11в'!C28="м",AD293,IF('11в'!C28="ж",AE293,"*"))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IF('11в'!C28="м",AG293,IF('11в'!C28="ж",AH293,"*"))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IF('11в'!C28="м",AJ293,IF('11в'!C28="ж",AK293,"*"))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IF('11в'!C29="м",F294,IF('11в'!C29="ж",G294,"*"))</f>
        <v>*</v>
      </c>
      <c r="F294" s="18">
        <v>0</v>
      </c>
      <c r="G294" s="18">
        <v>0</v>
      </c>
      <c r="H294" s="18" t="str">
        <f>IF('11в'!C29="м",I294,IF('11в'!C29="ж",J294,"*"))</f>
        <v>*</v>
      </c>
      <c r="I294" s="18">
        <v>0</v>
      </c>
      <c r="J294" s="18">
        <v>0</v>
      </c>
      <c r="K294" s="18" t="str">
        <f>IF('11в'!C29="м",L294,IF('11в'!C29="ж",M294,"*"))</f>
        <v>*</v>
      </c>
      <c r="L294" s="18">
        <v>0</v>
      </c>
      <c r="M294" s="18">
        <v>0</v>
      </c>
      <c r="N294" s="18" t="str">
        <f>IF('11в'!C29="м",O294,IF('11в'!C29="ж",P294,"*"))</f>
        <v>*</v>
      </c>
      <c r="O294" s="18">
        <v>0</v>
      </c>
      <c r="P294" s="18">
        <v>0</v>
      </c>
      <c r="Q294" s="18" t="str">
        <f>IF('11в'!C29="м",R294,IF('11в'!C29="ж",S294,"*"))</f>
        <v>*</v>
      </c>
      <c r="R294" s="18">
        <v>0</v>
      </c>
      <c r="S294" s="18">
        <v>0</v>
      </c>
      <c r="T294" s="18" t="str">
        <f>IF('11в'!C29="м",U294,IF('11в'!C29="ж",V294,"*"))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IF('11в'!C29="м",X294,IF('11в'!C29="ж",Y294,"*"))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IF('11в'!C29="м",AA294,IF('11в'!C29="ж",AB294,"*"))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IF('11в'!C29="м",AD294,IF('11в'!C29="ж",AE294,"*"))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IF('11в'!C29="м",AG294,IF('11в'!C29="ж",AH294,"*"))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IF('11в'!C29="м",AJ294,IF('11в'!C29="ж",AK294,"*"))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IF('11в'!C30="м",F295,IF('11в'!C30="ж",G295,"*"))</f>
        <v>*</v>
      </c>
      <c r="F295" s="18">
        <v>0</v>
      </c>
      <c r="G295" s="18">
        <v>0</v>
      </c>
      <c r="H295" s="18" t="str">
        <f>IF('11в'!C30="м",I295,IF('11в'!C30="ж",J295,"*"))</f>
        <v>*</v>
      </c>
      <c r="I295" s="18">
        <v>0</v>
      </c>
      <c r="J295" s="18">
        <v>0</v>
      </c>
      <c r="K295" s="18" t="str">
        <f>IF('11в'!C30="м",L295,IF('11в'!C30="ж",M295,"*"))</f>
        <v>*</v>
      </c>
      <c r="L295" s="18">
        <v>0</v>
      </c>
      <c r="M295" s="18">
        <v>0</v>
      </c>
      <c r="N295" s="18" t="str">
        <f>IF('11в'!C30="м",O295,IF('11в'!C30="ж",P295,"*"))</f>
        <v>*</v>
      </c>
      <c r="O295" s="18">
        <v>0</v>
      </c>
      <c r="P295" s="18">
        <v>0</v>
      </c>
      <c r="Q295" s="18" t="str">
        <f>IF('11в'!C30="м",R295,IF('11в'!C30="ж",S295,"*"))</f>
        <v>*</v>
      </c>
      <c r="R295" s="18">
        <v>0</v>
      </c>
      <c r="S295" s="18">
        <v>0</v>
      </c>
      <c r="T295" s="18" t="str">
        <f>IF('11в'!C30="м",U295,IF('11в'!C30="ж",V295,"*"))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IF('11в'!C30="м",X295,IF('11в'!C30="ж",Y295,"*"))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IF('11в'!C30="м",AA295,IF('11в'!C30="ж",AB295,"*"))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IF('11в'!C30="м",AD295,IF('11в'!C30="ж",AE295,"*"))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IF('11в'!C30="м",AG295,IF('11в'!C30="ж",AH295,"*"))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IF('11в'!C30="м",AJ295,IF('11в'!C30="ж",AK295,"*"))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IF('11в'!C31="м",F296,IF('11в'!C31="ж",G296,"*"))</f>
        <v>*</v>
      </c>
      <c r="F296" s="18">
        <v>0</v>
      </c>
      <c r="G296" s="18">
        <v>0</v>
      </c>
      <c r="H296" s="18" t="str">
        <f>IF('11в'!C31="м",I296,IF('11в'!C31="ж",J296,"*"))</f>
        <v>*</v>
      </c>
      <c r="I296" s="18">
        <v>0</v>
      </c>
      <c r="J296" s="18">
        <v>0</v>
      </c>
      <c r="K296" s="18" t="str">
        <f>IF('11в'!C31="м",L296,IF('11в'!C31="ж",M296,"*"))</f>
        <v>*</v>
      </c>
      <c r="L296" s="18">
        <v>0</v>
      </c>
      <c r="M296" s="18">
        <v>0</v>
      </c>
      <c r="N296" s="18" t="str">
        <f>IF('11в'!C31="м",O296,IF('11в'!C31="ж",P296,"*"))</f>
        <v>*</v>
      </c>
      <c r="O296" s="18">
        <v>0</v>
      </c>
      <c r="P296" s="18">
        <v>0</v>
      </c>
      <c r="Q296" s="18" t="str">
        <f>IF('11в'!C31="м",R296,IF('11в'!C31="ж",S296,"*"))</f>
        <v>*</v>
      </c>
      <c r="R296" s="18">
        <v>0</v>
      </c>
      <c r="S296" s="18">
        <v>0</v>
      </c>
      <c r="T296" s="18" t="str">
        <f>IF('11в'!C31="м",U296,IF('11в'!C31="ж",V296,"*"))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IF('11в'!C31="м",X296,IF('11в'!C31="ж",Y296,"*"))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IF('11в'!C31="м",AA296,IF('11в'!C31="ж",AB296,"*"))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IF('11в'!C31="м",AD296,IF('11в'!C31="ж",AE296,"*"))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IF('11в'!C31="м",AG296,IF('11в'!C31="ж",AH296,"*"))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IF('11в'!C31="м",AJ296,IF('11в'!C31="ж",AK296,"*"))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IF('11в'!C32="м",F297,IF('11в'!C32="ж",G297,"*"))</f>
        <v>*</v>
      </c>
      <c r="F297" s="18">
        <v>0</v>
      </c>
      <c r="G297" s="18">
        <v>0</v>
      </c>
      <c r="H297" s="18" t="str">
        <f>IF('11в'!C32="м",I297,IF('11в'!C32="ж",J297,"*"))</f>
        <v>*</v>
      </c>
      <c r="I297" s="18">
        <v>0</v>
      </c>
      <c r="J297" s="18">
        <v>0</v>
      </c>
      <c r="K297" s="18" t="str">
        <f>IF('11в'!C32="м",L297,IF('11в'!C32="ж",M297,"*"))</f>
        <v>*</v>
      </c>
      <c r="L297" s="18">
        <v>0</v>
      </c>
      <c r="M297" s="18">
        <v>0</v>
      </c>
      <c r="N297" s="18" t="str">
        <f>IF('11в'!C32="м",O297,IF('11в'!C32="ж",P297,"*"))</f>
        <v>*</v>
      </c>
      <c r="O297" s="18">
        <v>0</v>
      </c>
      <c r="P297" s="18">
        <v>0</v>
      </c>
      <c r="Q297" s="18" t="str">
        <f>IF('11в'!C32="м",R297,IF('11в'!C32="ж",S297,"*"))</f>
        <v>*</v>
      </c>
      <c r="R297" s="18">
        <v>0</v>
      </c>
      <c r="S297" s="18">
        <v>0</v>
      </c>
      <c r="T297" s="18" t="str">
        <f>IF('11в'!C32="м",U297,IF('11в'!C32="ж",V297,"*"))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IF('11в'!C32="м",X297,IF('11в'!C32="ж",Y297,"*"))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IF('11в'!C32="м",AA297,IF('11в'!C32="ж",AB297,"*"))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IF('11в'!C32="м",AD297,IF('11в'!C32="ж",AE297,"*"))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IF('11в'!C32="м",AG297,IF('11в'!C32="ж",AH297,"*"))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IF('11в'!C32="м",AJ297,IF('11в'!C32="ж",AK297,"*"))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IF('11в'!C33="м",F298,IF('11в'!C33="ж",G298,"*"))</f>
        <v>*</v>
      </c>
      <c r="F298" s="18">
        <v>0</v>
      </c>
      <c r="G298" s="18">
        <v>0</v>
      </c>
      <c r="H298" s="18" t="str">
        <f>IF('11в'!C33="м",I298,IF('11в'!C33="ж",J298,"*"))</f>
        <v>*</v>
      </c>
      <c r="I298" s="18">
        <v>0</v>
      </c>
      <c r="J298" s="18">
        <v>0</v>
      </c>
      <c r="K298" s="18" t="str">
        <f>IF('11в'!C33="м",L298,IF('11в'!C33="ж",M298,"*"))</f>
        <v>*</v>
      </c>
      <c r="L298" s="18">
        <v>0</v>
      </c>
      <c r="M298" s="18">
        <v>0</v>
      </c>
      <c r="N298" s="18" t="str">
        <f>IF('11в'!C33="м",O298,IF('11в'!C33="ж",P298,"*"))</f>
        <v>*</v>
      </c>
      <c r="O298" s="18">
        <v>0</v>
      </c>
      <c r="P298" s="18">
        <v>0</v>
      </c>
      <c r="Q298" s="18" t="str">
        <f>IF('11в'!C33="м",R298,IF('11в'!C33="ж",S298,"*"))</f>
        <v>*</v>
      </c>
      <c r="R298" s="18">
        <v>0</v>
      </c>
      <c r="S298" s="18">
        <v>0</v>
      </c>
      <c r="T298" s="18" t="str">
        <f>IF('11в'!C33="м",U298,IF('11в'!C33="ж",V298,"*"))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IF('11в'!C33="м",X298,IF('11в'!C33="ж",Y298,"*"))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IF('11в'!C33="м",AA298,IF('11в'!C33="ж",AB298,"*"))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IF('11в'!C33="м",AD298,IF('11в'!C33="ж",AE298,"*"))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IF('11в'!C33="м",AG298,IF('11в'!C33="ж",AH298,"*"))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IF('11в'!C33="м",AJ298,IF('11в'!C33="ж",AK298,"*"))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IF('11в'!C34="м",F299,IF('11в'!C34="ж",G299,"*"))</f>
        <v>*</v>
      </c>
      <c r="F299" s="18">
        <v>0</v>
      </c>
      <c r="G299" s="18">
        <v>0</v>
      </c>
      <c r="H299" s="18" t="str">
        <f>IF('11в'!C34="м",I299,IF('11в'!C34="ж",J299,"*"))</f>
        <v>*</v>
      </c>
      <c r="I299" s="18">
        <v>0</v>
      </c>
      <c r="J299" s="18">
        <v>0</v>
      </c>
      <c r="K299" s="18" t="str">
        <f>IF('11в'!C34="м",L299,IF('11в'!C34="ж",M299,"*"))</f>
        <v>*</v>
      </c>
      <c r="L299" s="18">
        <v>0</v>
      </c>
      <c r="M299" s="18">
        <v>0</v>
      </c>
      <c r="N299" s="18" t="str">
        <f>IF('11в'!C34="м",O299,IF('11в'!C34="ж",P299,"*"))</f>
        <v>*</v>
      </c>
      <c r="O299" s="18">
        <v>0</v>
      </c>
      <c r="P299" s="18">
        <v>0</v>
      </c>
      <c r="Q299" s="18" t="str">
        <f>IF('11в'!C34="м",R299,IF('11в'!C34="ж",S299,"*"))</f>
        <v>*</v>
      </c>
      <c r="R299" s="18">
        <v>0</v>
      </c>
      <c r="S299" s="18">
        <v>0</v>
      </c>
      <c r="T299" s="18" t="str">
        <f>IF('11в'!C34="м",U299,IF('11в'!C34="ж",V299,"*"))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IF('11в'!C34="м",X299,IF('11в'!C34="ж",Y299,"*"))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IF('11в'!C34="м",AA299,IF('11в'!C34="ж",AB299,"*"))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IF('11в'!C34="м",AD299,IF('11в'!C34="ж",AE299,"*"))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IF('11в'!C34="м",AG299,IF('11в'!C34="ж",AH299,"*"))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IF('11в'!C34="м",AJ299,IF('11в'!C34="ж",AK299,"*"))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IF('11в'!C35="м",F300,IF('11в'!C35="ж",G300,"*"))</f>
        <v>*</v>
      </c>
      <c r="F300" s="18">
        <v>0</v>
      </c>
      <c r="G300" s="18">
        <v>0</v>
      </c>
      <c r="H300" s="18" t="str">
        <f>IF('11в'!C35="м",I300,IF('11в'!C35="ж",J300,"*"))</f>
        <v>*</v>
      </c>
      <c r="I300" s="18">
        <v>0</v>
      </c>
      <c r="J300" s="18">
        <v>0</v>
      </c>
      <c r="K300" s="18" t="str">
        <f>IF('11в'!C35="м",L300,IF('11в'!C35="ж",M300,"*"))</f>
        <v>*</v>
      </c>
      <c r="L300" s="18">
        <v>0</v>
      </c>
      <c r="M300" s="18">
        <v>0</v>
      </c>
      <c r="N300" s="18" t="str">
        <f>IF('11в'!C35="м",O300,IF('11в'!C35="ж",P300,"*"))</f>
        <v>*</v>
      </c>
      <c r="O300" s="18">
        <v>0</v>
      </c>
      <c r="P300" s="18">
        <v>0</v>
      </c>
      <c r="Q300" s="18" t="str">
        <f>IF('11в'!C35="м",R300,IF('11в'!C35="ж",S300,"*"))</f>
        <v>*</v>
      </c>
      <c r="R300" s="18">
        <v>0</v>
      </c>
      <c r="S300" s="18">
        <v>0</v>
      </c>
      <c r="T300" s="18" t="str">
        <f>IF('11в'!C35="м",U300,IF('11в'!C35="ж",V300,"*"))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IF('11в'!C35="м",X300,IF('11в'!C35="ж",Y300,"*"))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IF('11в'!C35="м",AA300,IF('11в'!C35="ж",AB300,"*"))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IF('11в'!C35="м",AD300,IF('11в'!C35="ж",AE300,"*"))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IF('11в'!C35="м",AG300,IF('11в'!C35="ж",AH300,"*"))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IF('11в'!C35="м",AJ300,IF('11в'!C35="ж",AK300,"*"))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IF('11в'!C36="м",F301,IF('11в'!C36="ж",G301,"*"))</f>
        <v>*</v>
      </c>
      <c r="F301" s="18">
        <v>0</v>
      </c>
      <c r="G301" s="18">
        <v>0</v>
      </c>
      <c r="H301" s="18" t="str">
        <f>IF('11в'!C36="м",I301,IF('11в'!C36="ж",J301,"*"))</f>
        <v>*</v>
      </c>
      <c r="I301" s="18">
        <v>0</v>
      </c>
      <c r="J301" s="18">
        <v>0</v>
      </c>
      <c r="K301" s="18" t="str">
        <f>IF('11в'!C36="м",L301,IF('11в'!C36="ж",M301,"*"))</f>
        <v>*</v>
      </c>
      <c r="L301" s="18">
        <v>0</v>
      </c>
      <c r="M301" s="18">
        <v>0</v>
      </c>
      <c r="N301" s="18" t="str">
        <f>IF('11в'!C36="м",O301,IF('11в'!C36="ж",P301,"*"))</f>
        <v>*</v>
      </c>
      <c r="O301" s="18">
        <v>0</v>
      </c>
      <c r="P301" s="18">
        <v>0</v>
      </c>
      <c r="Q301" s="18" t="str">
        <f>IF('11в'!C36="м",R301,IF('11в'!C36="ж",S301,"*"))</f>
        <v>*</v>
      </c>
      <c r="R301" s="18">
        <v>0</v>
      </c>
      <c r="S301" s="18">
        <v>0</v>
      </c>
      <c r="T301" s="18" t="str">
        <f>IF('11в'!C36="м",U301,IF('11в'!C36="ж",V301,"*"))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IF('11в'!C36="м",X301,IF('11в'!C36="ж",Y301,"*"))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IF('11в'!C36="м",AA301,IF('11в'!C36="ж",AB301,"*"))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IF('11в'!C36="м",AD301,IF('11в'!C36="ж",AE301,"*"))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IF('11в'!C36="м",AG301,IF('11в'!C36="ж",AH301,"*"))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IF('11в'!C36="м",AJ301,IF('11в'!C36="ж",AK301,"*"))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IF('11в'!C37="м",F302,IF('11в'!C37="ж",G302,"*"))</f>
        <v>*</v>
      </c>
      <c r="F302" s="18">
        <v>0</v>
      </c>
      <c r="G302" s="18">
        <v>0</v>
      </c>
      <c r="H302" s="18" t="str">
        <f>IF('11в'!C37="м",I302,IF('11в'!C37="ж",J302,"*"))</f>
        <v>*</v>
      </c>
      <c r="I302" s="18">
        <v>0</v>
      </c>
      <c r="J302" s="18">
        <v>0</v>
      </c>
      <c r="K302" s="18" t="str">
        <f>IF('11в'!C37="м",L302,IF('11в'!C37="ж",M302,"*"))</f>
        <v>*</v>
      </c>
      <c r="L302" s="18">
        <v>0</v>
      </c>
      <c r="M302" s="18">
        <v>0</v>
      </c>
      <c r="N302" s="18" t="str">
        <f>IF('11в'!C37="м",O302,IF('11в'!C37="ж",P302,"*"))</f>
        <v>*</v>
      </c>
      <c r="O302" s="18">
        <v>0</v>
      </c>
      <c r="P302" s="18">
        <v>0</v>
      </c>
      <c r="Q302" s="18" t="str">
        <f>IF('11в'!C37="м",R302,IF('11в'!C37="ж",S302,"*"))</f>
        <v>*</v>
      </c>
      <c r="R302" s="18">
        <v>0</v>
      </c>
      <c r="S302" s="18">
        <v>0</v>
      </c>
      <c r="T302" s="18" t="str">
        <f>IF('11в'!C37="м",U302,IF('11в'!C37="ж",V302,"*"))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IF('11в'!C37="м",X302,IF('11в'!C37="ж",Y302,"*"))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IF('11в'!C37="м",AA302,IF('11в'!C37="ж",AB302,"*"))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IF('11в'!C37="м",AD302,IF('11в'!C37="ж",AE302,"*"))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IF('11в'!C37="м",AG302,IF('11в'!C37="ж",AH302,"*"))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IF('11в'!C37="м",AJ302,IF('11в'!C37="ж",AK302,"*"))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IF('11в'!C38="м",F303,IF('11в'!C38="ж",G303,"*"))</f>
        <v>*</v>
      </c>
      <c r="F303" s="18">
        <v>0</v>
      </c>
      <c r="G303" s="18">
        <v>0</v>
      </c>
      <c r="H303" s="18" t="str">
        <f>IF('11в'!C38="м",I303,IF('11в'!C38="ж",J303,"*"))</f>
        <v>*</v>
      </c>
      <c r="I303" s="18">
        <v>0</v>
      </c>
      <c r="J303" s="18">
        <v>0</v>
      </c>
      <c r="K303" s="18" t="str">
        <f>IF('11в'!C38="м",L303,IF('11в'!C38="ж",M303,"*"))</f>
        <v>*</v>
      </c>
      <c r="L303" s="18">
        <v>0</v>
      </c>
      <c r="M303" s="18">
        <v>0</v>
      </c>
      <c r="N303" s="18" t="str">
        <f>IF('11в'!C38="м",O303,IF('11в'!C38="ж",P303,"*"))</f>
        <v>*</v>
      </c>
      <c r="O303" s="18">
        <v>0</v>
      </c>
      <c r="P303" s="18">
        <v>0</v>
      </c>
      <c r="Q303" s="18" t="str">
        <f>IF('11в'!C38="м",R303,IF('11в'!C38="ж",S303,"*"))</f>
        <v>*</v>
      </c>
      <c r="R303" s="18">
        <v>0</v>
      </c>
      <c r="S303" s="18">
        <v>0</v>
      </c>
      <c r="T303" s="18" t="str">
        <f>IF('11в'!C38="м",U303,IF('11в'!C38="ж",V303,"*"))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IF('11в'!C38="м",X303,IF('11в'!C38="ж",Y303,"*"))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IF('11в'!C38="м",AA303,IF('11в'!C38="ж",AB303,"*"))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IF('11в'!C38="м",AD303,IF('11в'!C38="ж",AE303,"*"))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IF('11в'!C38="м",AG303,IF('11в'!C38="ж",AH303,"*"))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IF('11в'!C38="м",AJ303,IF('11в'!C38="ж",AK303,"*"))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IF('11в'!C39="м",F304,IF('11в'!C39="ж",G304,"*"))</f>
        <v>*</v>
      </c>
      <c r="F304" s="18">
        <v>0</v>
      </c>
      <c r="G304" s="18">
        <v>0</v>
      </c>
      <c r="H304" s="18" t="str">
        <f>IF('11в'!C39="м",I304,IF('11в'!C39="ж",J304,"*"))</f>
        <v>*</v>
      </c>
      <c r="I304" s="18">
        <v>0</v>
      </c>
      <c r="J304" s="18">
        <v>0</v>
      </c>
      <c r="K304" s="18" t="str">
        <f>IF('11в'!C39="м",L304,IF('11в'!C39="ж",M304,"*"))</f>
        <v>*</v>
      </c>
      <c r="L304" s="18">
        <v>0</v>
      </c>
      <c r="M304" s="18">
        <v>0</v>
      </c>
      <c r="N304" s="18" t="str">
        <f>IF('11в'!C39="м",O304,IF('11в'!C39="ж",P304,"*"))</f>
        <v>*</v>
      </c>
      <c r="O304" s="18">
        <v>0</v>
      </c>
      <c r="P304" s="18">
        <v>0</v>
      </c>
      <c r="Q304" s="18" t="str">
        <f>IF('11в'!C39="м",R304,IF('11в'!C39="ж",S304,"*"))</f>
        <v>*</v>
      </c>
      <c r="R304" s="18">
        <v>0</v>
      </c>
      <c r="S304" s="18">
        <v>0</v>
      </c>
      <c r="T304" s="18" t="str">
        <f>IF('11в'!C39="м",U304,IF('11в'!C39="ж",V304,"*"))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IF('11в'!C39="м",X304,IF('11в'!C39="ж",Y304,"*"))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IF('11в'!C39="м",AA304,IF('11в'!C39="ж",AB304,"*"))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IF('11в'!C39="м",AD304,IF('11в'!C39="ж",AE304,"*"))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IF('11в'!C39="м",AG304,IF('11в'!C39="ж",AH304,"*"))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IF('11в'!C39="м",AJ304,IF('11в'!C39="ж",AK304,"*"))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IF('11в'!C10="м",F308,IF('11в'!C10="ж",G308,"*"))</f>
        <v>0</v>
      </c>
      <c r="F308" s="18">
        <v>0</v>
      </c>
      <c r="G308" s="18">
        <v>0</v>
      </c>
      <c r="H308" s="18">
        <f>IF('11в'!C10="м",I308,IF('11в'!C10="ж",J308,"*"))</f>
        <v>0</v>
      </c>
      <c r="I308" s="18">
        <v>0</v>
      </c>
      <c r="J308" s="18">
        <v>0</v>
      </c>
      <c r="K308" s="18">
        <f>IF('11в'!C10="м",L308,IF('11в'!C10="ж",M308,"*"))</f>
        <v>0</v>
      </c>
      <c r="L308" s="18">
        <v>0</v>
      </c>
      <c r="M308" s="18">
        <v>0</v>
      </c>
      <c r="N308" s="18">
        <f>IF('11в'!C10="м",O308,IF('11в'!C10="ж",P308,"*"))</f>
        <v>0</v>
      </c>
      <c r="O308" s="18">
        <v>0</v>
      </c>
      <c r="P308" s="18">
        <v>0</v>
      </c>
      <c r="Q308" s="18">
        <f>IF('11в'!C10="м",R308,IF('11в'!C10="ж",S308,"*"))</f>
        <v>0</v>
      </c>
      <c r="R308" s="18">
        <v>0</v>
      </c>
      <c r="S308" s="18">
        <v>0</v>
      </c>
      <c r="T308" s="18">
        <f>IF('11в'!C10="м",U308,IF('11в'!C10="ж",V308,"*"))</f>
        <v>0</v>
      </c>
      <c r="U308" s="18">
        <v>0</v>
      </c>
      <c r="V308" s="18">
        <v>0</v>
      </c>
      <c r="W308" s="18">
        <f>IF('11в'!C10="м",X308,IF('11в'!C10="ж",Y308,"*"))</f>
        <v>0</v>
      </c>
      <c r="X308" s="18">
        <v>0</v>
      </c>
      <c r="Y308" s="18">
        <v>0</v>
      </c>
      <c r="Z308" s="18">
        <f>IF('11в'!C10="м",AA308,IF('11в'!C10="ж",AB308,"*"))</f>
        <v>0</v>
      </c>
      <c r="AA308" s="18">
        <v>0</v>
      </c>
      <c r="AB308" s="18">
        <v>0</v>
      </c>
      <c r="AC308" s="18">
        <f>IF('11в'!C10="м",AD308,IF('11в'!C10="ж",AE308,"*"))</f>
        <v>0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8" s="18">
        <f>IF('11в'!C10="м",AG308,IF('11в'!C10="ж",AH308,"*"))</f>
        <v>0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8" s="18">
        <f>IF('11в'!C10="м",AJ308,IF('11в'!C10="ж",AK308,"*"))</f>
        <v>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8" s="18">
        <f>IF(C10&gt;=17,AI308,"*")</f>
        <v>0</v>
      </c>
    </row>
    <row r="309" spans="3:38" ht="12.75" hidden="1" x14ac:dyDescent="0.2">
      <c r="C309" s="15"/>
      <c r="D309" s="16"/>
      <c r="E309" s="18">
        <f>IF('11в'!C11="м",F309,IF('11в'!C11="ж",G309,"*"))</f>
        <v>0</v>
      </c>
      <c r="F309" s="18">
        <v>0</v>
      </c>
      <c r="G309" s="18">
        <v>0</v>
      </c>
      <c r="H309" s="18">
        <f>IF('11в'!C11="м",I309,IF('11в'!C11="ж",J309,"*"))</f>
        <v>0</v>
      </c>
      <c r="I309" s="18">
        <v>0</v>
      </c>
      <c r="J309" s="18">
        <v>0</v>
      </c>
      <c r="K309" s="18">
        <f>IF('11в'!C11="м",L309,IF('11в'!C11="ж",M309,"*"))</f>
        <v>0</v>
      </c>
      <c r="L309" s="18">
        <v>0</v>
      </c>
      <c r="M309" s="18">
        <v>0</v>
      </c>
      <c r="N309" s="18">
        <f>IF('11в'!C11="м",O309,IF('11в'!C11="ж",P309,"*"))</f>
        <v>0</v>
      </c>
      <c r="O309" s="18">
        <v>0</v>
      </c>
      <c r="P309" s="18">
        <v>0</v>
      </c>
      <c r="Q309" s="18">
        <f>IF('11в'!C11="м",R309,IF('11в'!C11="ж",S309,"*"))</f>
        <v>0</v>
      </c>
      <c r="R309" s="18">
        <v>0</v>
      </c>
      <c r="S309" s="18">
        <v>0</v>
      </c>
      <c r="T309" s="18">
        <f>IF('11в'!C11="м",U309,IF('11в'!C11="ж",V309,"*"))</f>
        <v>0</v>
      </c>
      <c r="U309" s="18">
        <v>0</v>
      </c>
      <c r="V309" s="18">
        <v>0</v>
      </c>
      <c r="W309" s="18">
        <f>IF('11в'!C11="м",X309,IF('11в'!C11="ж",Y309,"*"))</f>
        <v>0</v>
      </c>
      <c r="X309" s="18">
        <v>0</v>
      </c>
      <c r="Y309" s="18">
        <v>0</v>
      </c>
      <c r="Z309" s="18">
        <f>IF('11в'!C11="м",AA309,IF('11в'!C11="ж",AB309,"*"))</f>
        <v>0</v>
      </c>
      <c r="AA309" s="18">
        <v>0</v>
      </c>
      <c r="AB309" s="18">
        <v>0</v>
      </c>
      <c r="AC309" s="18">
        <f>IF('11в'!C11="м",AD309,IF('11в'!C11="ж",AE309,"*"))</f>
        <v>0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9" s="18">
        <f>IF('11в'!C11="м",AG309,IF('11в'!C11="ж",AH309,"*"))</f>
        <v>0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9" s="18">
        <f>IF('11в'!C11="м",AJ309,IF('11в'!C11="ж",AK309,"*"))</f>
        <v>0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9" s="18">
        <f t="shared" ref="AL309:AL337" si="89">IF(C11&gt;=17,AI309,"*")</f>
        <v>0</v>
      </c>
    </row>
    <row r="310" spans="3:38" ht="12.75" hidden="1" x14ac:dyDescent="0.2">
      <c r="C310" s="15"/>
      <c r="D310" s="16"/>
      <c r="E310" s="18">
        <f>IF('11в'!C12="м",F310,IF('11в'!C12="ж",G310,"*"))</f>
        <v>0</v>
      </c>
      <c r="F310" s="18">
        <v>0</v>
      </c>
      <c r="G310" s="18">
        <v>0</v>
      </c>
      <c r="H310" s="18">
        <f>IF('11в'!C12="м",I310,IF('11в'!C12="ж",J310,"*"))</f>
        <v>0</v>
      </c>
      <c r="I310" s="18">
        <v>0</v>
      </c>
      <c r="J310" s="18">
        <v>0</v>
      </c>
      <c r="K310" s="18">
        <f>IF('11в'!C12="м",L310,IF('11в'!C12="ж",M310,"*"))</f>
        <v>0</v>
      </c>
      <c r="L310" s="18">
        <v>0</v>
      </c>
      <c r="M310" s="18">
        <v>0</v>
      </c>
      <c r="N310" s="18">
        <f>IF('11в'!C12="м",O310,IF('11в'!C12="ж",P310,"*"))</f>
        <v>0</v>
      </c>
      <c r="O310" s="18">
        <v>0</v>
      </c>
      <c r="P310" s="18">
        <v>0</v>
      </c>
      <c r="Q310" s="18">
        <f>IF('11в'!C12="м",R310,IF('11в'!C12="ж",S310,"*"))</f>
        <v>0</v>
      </c>
      <c r="R310" s="18">
        <v>0</v>
      </c>
      <c r="S310" s="18">
        <v>0</v>
      </c>
      <c r="T310" s="18">
        <f>IF('11в'!C12="м",U310,IF('11в'!C12="ж",V310,"*"))</f>
        <v>0</v>
      </c>
      <c r="U310" s="18">
        <v>0</v>
      </c>
      <c r="V310" s="18">
        <v>0</v>
      </c>
      <c r="W310" s="18">
        <f>IF('11в'!C12="м",X310,IF('11в'!C12="ж",Y310,"*"))</f>
        <v>0</v>
      </c>
      <c r="X310" s="18">
        <v>0</v>
      </c>
      <c r="Y310" s="18">
        <v>0</v>
      </c>
      <c r="Z310" s="18">
        <f>IF('11в'!C12="м",AA310,IF('11в'!C12="ж",AB310,"*"))</f>
        <v>0</v>
      </c>
      <c r="AA310" s="18">
        <v>0</v>
      </c>
      <c r="AB310" s="18">
        <v>0</v>
      </c>
      <c r="AC310" s="18">
        <f>IF('11в'!C12="м",AD310,IF('11в'!C12="ж",AE310,"*"))</f>
        <v>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0" s="18">
        <f>IF('11в'!C12="м",AG310,IF('11в'!C12="ж",AH310,"*"))</f>
        <v>0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0" s="18">
        <f>IF('11в'!C12="м",AJ310,IF('11в'!C12="ж",AK310,"*"))</f>
        <v>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0" s="18">
        <f t="shared" si="89"/>
        <v>0</v>
      </c>
    </row>
    <row r="311" spans="3:38" ht="12.75" hidden="1" x14ac:dyDescent="0.2">
      <c r="C311" s="15"/>
      <c r="D311" s="16"/>
      <c r="E311" s="18">
        <f>IF('11в'!C13="м",F311,IF('11в'!C13="ж",G311,"*"))</f>
        <v>0</v>
      </c>
      <c r="F311" s="18">
        <v>0</v>
      </c>
      <c r="G311" s="18">
        <v>0</v>
      </c>
      <c r="H311" s="18">
        <f>IF('11в'!C13="м",I311,IF('11в'!C13="ж",J311,"*"))</f>
        <v>0</v>
      </c>
      <c r="I311" s="18">
        <v>0</v>
      </c>
      <c r="J311" s="18">
        <v>0</v>
      </c>
      <c r="K311" s="18">
        <f>IF('11в'!C13="м",L311,IF('11в'!C13="ж",M311,"*"))</f>
        <v>0</v>
      </c>
      <c r="L311" s="18">
        <v>0</v>
      </c>
      <c r="M311" s="18">
        <v>0</v>
      </c>
      <c r="N311" s="18">
        <f>IF('11в'!C13="м",O311,IF('11в'!C13="ж",P311,"*"))</f>
        <v>0</v>
      </c>
      <c r="O311" s="18">
        <v>0</v>
      </c>
      <c r="P311" s="18">
        <v>0</v>
      </c>
      <c r="Q311" s="18">
        <f>IF('11в'!C13="м",R311,IF('11в'!C13="ж",S311,"*"))</f>
        <v>0</v>
      </c>
      <c r="R311" s="18">
        <v>0</v>
      </c>
      <c r="S311" s="18">
        <v>0</v>
      </c>
      <c r="T311" s="18">
        <f>IF('11в'!C13="м",U311,IF('11в'!C13="ж",V311,"*"))</f>
        <v>0</v>
      </c>
      <c r="U311" s="18">
        <v>0</v>
      </c>
      <c r="V311" s="18">
        <v>0</v>
      </c>
      <c r="W311" s="18">
        <f>IF('11в'!C13="м",X311,IF('11в'!C13="ж",Y311,"*"))</f>
        <v>0</v>
      </c>
      <c r="X311" s="18">
        <v>0</v>
      </c>
      <c r="Y311" s="18">
        <v>0</v>
      </c>
      <c r="Z311" s="18">
        <f>IF('11в'!C13="м",AA311,IF('11в'!C13="ж",AB311,"*"))</f>
        <v>0</v>
      </c>
      <c r="AA311" s="18">
        <v>0</v>
      </c>
      <c r="AB311" s="18">
        <v>0</v>
      </c>
      <c r="AC311" s="18">
        <f>IF('11в'!C13="м",AD311,IF('11в'!C13="ж",AE311,"*"))</f>
        <v>0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1" s="18">
        <f>IF('11в'!C13="м",AG311,IF('11в'!C13="ж",AH311,"*"))</f>
        <v>0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1" s="18">
        <f>IF('11в'!C13="м",AJ311,IF('11в'!C13="ж",AK311,"*"))</f>
        <v>0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1" s="18">
        <f t="shared" si="89"/>
        <v>0</v>
      </c>
    </row>
    <row r="312" spans="3:38" ht="12.75" hidden="1" x14ac:dyDescent="0.2">
      <c r="C312" s="15"/>
      <c r="D312" s="16"/>
      <c r="E312" s="18">
        <f>IF('11в'!C14="м",F312,IF('11в'!C14="ж",G312,"*"))</f>
        <v>0</v>
      </c>
      <c r="F312" s="18">
        <v>0</v>
      </c>
      <c r="G312" s="18">
        <v>0</v>
      </c>
      <c r="H312" s="18">
        <f>IF('11в'!C14="м",I312,IF('11в'!C14="ж",J312,"*"))</f>
        <v>0</v>
      </c>
      <c r="I312" s="18">
        <v>0</v>
      </c>
      <c r="J312" s="18">
        <v>0</v>
      </c>
      <c r="K312" s="18">
        <f>IF('11в'!C14="м",L312,IF('11в'!C14="ж",M312,"*"))</f>
        <v>0</v>
      </c>
      <c r="L312" s="18">
        <v>0</v>
      </c>
      <c r="M312" s="18">
        <v>0</v>
      </c>
      <c r="N312" s="18">
        <f>IF('11в'!C14="м",O312,IF('11в'!C14="ж",P312,"*"))</f>
        <v>0</v>
      </c>
      <c r="O312" s="18">
        <v>0</v>
      </c>
      <c r="P312" s="18">
        <v>0</v>
      </c>
      <c r="Q312" s="18">
        <f>IF('11в'!C14="м",R312,IF('11в'!C14="ж",S312,"*"))</f>
        <v>0</v>
      </c>
      <c r="R312" s="18">
        <v>0</v>
      </c>
      <c r="S312" s="18">
        <v>0</v>
      </c>
      <c r="T312" s="18">
        <f>IF('11в'!C14="м",U312,IF('11в'!C14="ж",V312,"*"))</f>
        <v>0</v>
      </c>
      <c r="U312" s="18">
        <v>0</v>
      </c>
      <c r="V312" s="18">
        <v>0</v>
      </c>
      <c r="W312" s="18">
        <f>IF('11в'!C14="м",X312,IF('11в'!C14="ж",Y312,"*"))</f>
        <v>0</v>
      </c>
      <c r="X312" s="18">
        <v>0</v>
      </c>
      <c r="Y312" s="18">
        <v>0</v>
      </c>
      <c r="Z312" s="18">
        <f>IF('11в'!C14="м",AA312,IF('11в'!C14="ж",AB312,"*"))</f>
        <v>0</v>
      </c>
      <c r="AA312" s="18">
        <v>0</v>
      </c>
      <c r="AB312" s="18">
        <v>0</v>
      </c>
      <c r="AC312" s="18">
        <f>IF('11в'!C14="м",AD312,IF('11в'!C14="ж",AE312,"*"))</f>
        <v>0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2" s="18">
        <f>IF('11в'!C14="м",AG312,IF('11в'!C14="ж",AH312,"*"))</f>
        <v>0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2" s="18">
        <f>IF('11в'!C14="м",AJ312,IF('11в'!C14="ж",AK312,"*"))</f>
        <v>0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2" s="18">
        <f t="shared" si="89"/>
        <v>0</v>
      </c>
    </row>
    <row r="313" spans="3:38" ht="12.75" hidden="1" x14ac:dyDescent="0.2">
      <c r="C313" s="15"/>
      <c r="D313" s="16"/>
      <c r="E313" s="18">
        <f>IF('11в'!C15="м",F313,IF('11в'!C15="ж",G313,"*"))</f>
        <v>0</v>
      </c>
      <c r="F313" s="18">
        <v>0</v>
      </c>
      <c r="G313" s="18">
        <v>0</v>
      </c>
      <c r="H313" s="18">
        <f>IF('11в'!C15="м",I313,IF('11в'!C15="ж",J313,"*"))</f>
        <v>0</v>
      </c>
      <c r="I313" s="18">
        <v>0</v>
      </c>
      <c r="J313" s="18">
        <v>0</v>
      </c>
      <c r="K313" s="18">
        <f>IF('11в'!C15="м",L313,IF('11в'!C15="ж",M313,"*"))</f>
        <v>0</v>
      </c>
      <c r="L313" s="18">
        <v>0</v>
      </c>
      <c r="M313" s="18">
        <v>0</v>
      </c>
      <c r="N313" s="18">
        <f>IF('11в'!C15="м",O313,IF('11в'!C15="ж",P313,"*"))</f>
        <v>0</v>
      </c>
      <c r="O313" s="18">
        <v>0</v>
      </c>
      <c r="P313" s="18">
        <v>0</v>
      </c>
      <c r="Q313" s="18">
        <f>IF('11в'!C15="м",R313,IF('11в'!C15="ж",S313,"*"))</f>
        <v>0</v>
      </c>
      <c r="R313" s="18">
        <v>0</v>
      </c>
      <c r="S313" s="18">
        <v>0</v>
      </c>
      <c r="T313" s="18">
        <f>IF('11в'!C15="м",U313,IF('11в'!C15="ж",V313,"*"))</f>
        <v>0</v>
      </c>
      <c r="U313" s="18">
        <v>0</v>
      </c>
      <c r="V313" s="18">
        <v>0</v>
      </c>
      <c r="W313" s="18">
        <f>IF('11в'!C15="м",X313,IF('11в'!C15="ж",Y313,"*"))</f>
        <v>0</v>
      </c>
      <c r="X313" s="18">
        <v>0</v>
      </c>
      <c r="Y313" s="18">
        <v>0</v>
      </c>
      <c r="Z313" s="18">
        <f>IF('11в'!C15="м",AA313,IF('11в'!C15="ж",AB313,"*"))</f>
        <v>0</v>
      </c>
      <c r="AA313" s="18">
        <v>0</v>
      </c>
      <c r="AB313" s="18">
        <v>0</v>
      </c>
      <c r="AC313" s="18">
        <f>IF('11в'!C15="м",AD313,IF('11в'!C15="ж",AE313,"*"))</f>
        <v>0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3" s="18">
        <f>IF('11в'!C15="м",AG313,IF('11в'!C15="ж",AH313,"*"))</f>
        <v>0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3" s="18">
        <f>IF('11в'!C15="м",AJ313,IF('11в'!C15="ж",AK313,"*"))</f>
        <v>0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3" s="18">
        <f t="shared" si="89"/>
        <v>0</v>
      </c>
    </row>
    <row r="314" spans="3:38" ht="12.75" hidden="1" x14ac:dyDescent="0.2">
      <c r="C314" s="15"/>
      <c r="D314" s="16"/>
      <c r="E314" s="18">
        <f>IF('11в'!C16="м",F314,IF('11в'!C16="ж",G314,"*"))</f>
        <v>0</v>
      </c>
      <c r="F314" s="18">
        <v>0</v>
      </c>
      <c r="G314" s="18">
        <v>0</v>
      </c>
      <c r="H314" s="18">
        <f>IF('11в'!C16="м",I314,IF('11в'!C16="ж",J314,"*"))</f>
        <v>0</v>
      </c>
      <c r="I314" s="18">
        <v>0</v>
      </c>
      <c r="J314" s="18">
        <v>0</v>
      </c>
      <c r="K314" s="18">
        <f>IF('11в'!C16="м",L314,IF('11в'!C16="ж",M314,"*"))</f>
        <v>0</v>
      </c>
      <c r="L314" s="18">
        <v>0</v>
      </c>
      <c r="M314" s="18">
        <v>0</v>
      </c>
      <c r="N314" s="18">
        <f>IF('11в'!C16="м",O314,IF('11в'!C16="ж",P314,"*"))</f>
        <v>0</v>
      </c>
      <c r="O314" s="18">
        <v>0</v>
      </c>
      <c r="P314" s="18">
        <v>0</v>
      </c>
      <c r="Q314" s="18">
        <f>IF('11в'!C16="м",R314,IF('11в'!C16="ж",S314,"*"))</f>
        <v>0</v>
      </c>
      <c r="R314" s="18">
        <v>0</v>
      </c>
      <c r="S314" s="18">
        <v>0</v>
      </c>
      <c r="T314" s="18">
        <f>IF('11в'!C16="м",U314,IF('11в'!C16="ж",V314,"*"))</f>
        <v>0</v>
      </c>
      <c r="U314" s="18">
        <v>0</v>
      </c>
      <c r="V314" s="18">
        <v>0</v>
      </c>
      <c r="W314" s="18">
        <f>IF('11в'!C16="м",X314,IF('11в'!C16="ж",Y314,"*"))</f>
        <v>0</v>
      </c>
      <c r="X314" s="18">
        <v>0</v>
      </c>
      <c r="Y314" s="18">
        <v>0</v>
      </c>
      <c r="Z314" s="18">
        <f>IF('11в'!C16="м",AA314,IF('11в'!C16="ж",AB314,"*"))</f>
        <v>0</v>
      </c>
      <c r="AA314" s="18">
        <v>0</v>
      </c>
      <c r="AB314" s="18">
        <v>0</v>
      </c>
      <c r="AC314" s="18">
        <f>IF('11в'!C16="м",AD314,IF('11в'!C16="ж",AE314,"*"))</f>
        <v>0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4" s="18">
        <f>IF('11в'!C16="м",AG314,IF('11в'!C16="ж",AH314,"*"))</f>
        <v>0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4" s="18">
        <f>IF('11в'!C16="м",AJ314,IF('11в'!C16="ж",AK314,"*"))</f>
        <v>0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4" s="18">
        <f t="shared" si="89"/>
        <v>0</v>
      </c>
    </row>
    <row r="315" spans="3:38" ht="12.75" hidden="1" x14ac:dyDescent="0.2">
      <c r="C315" s="15"/>
      <c r="D315" s="16"/>
      <c r="E315" s="18">
        <f>IF('11в'!C17="м",F315,IF('11в'!C17="ж",G315,"*"))</f>
        <v>0</v>
      </c>
      <c r="F315" s="18">
        <v>0</v>
      </c>
      <c r="G315" s="18">
        <v>0</v>
      </c>
      <c r="H315" s="18">
        <f>IF('11в'!C17="м",I315,IF('11в'!C17="ж",J315,"*"))</f>
        <v>0</v>
      </c>
      <c r="I315" s="18">
        <v>0</v>
      </c>
      <c r="J315" s="18">
        <v>0</v>
      </c>
      <c r="K315" s="18">
        <f>IF('11в'!C17="м",L315,IF('11в'!C17="ж",M315,"*"))</f>
        <v>0</v>
      </c>
      <c r="L315" s="18">
        <v>0</v>
      </c>
      <c r="M315" s="18">
        <v>0</v>
      </c>
      <c r="N315" s="18">
        <f>IF('11в'!C17="м",O315,IF('11в'!C17="ж",P315,"*"))</f>
        <v>0</v>
      </c>
      <c r="O315" s="18">
        <v>0</v>
      </c>
      <c r="P315" s="18">
        <v>0</v>
      </c>
      <c r="Q315" s="18">
        <f>IF('11в'!C17="м",R315,IF('11в'!C17="ж",S315,"*"))</f>
        <v>0</v>
      </c>
      <c r="R315" s="18">
        <v>0</v>
      </c>
      <c r="S315" s="18">
        <v>0</v>
      </c>
      <c r="T315" s="18">
        <f>IF('11в'!C17="м",U315,IF('11в'!C17="ж",V315,"*"))</f>
        <v>0</v>
      </c>
      <c r="U315" s="18">
        <v>0</v>
      </c>
      <c r="V315" s="18">
        <v>0</v>
      </c>
      <c r="W315" s="18">
        <f>IF('11в'!C17="м",X315,IF('11в'!C17="ж",Y315,"*"))</f>
        <v>0</v>
      </c>
      <c r="X315" s="18">
        <v>0</v>
      </c>
      <c r="Y315" s="18">
        <v>0</v>
      </c>
      <c r="Z315" s="18">
        <f>IF('11в'!C17="м",AA315,IF('11в'!C17="ж",AB315,"*"))</f>
        <v>0</v>
      </c>
      <c r="AA315" s="18">
        <v>0</v>
      </c>
      <c r="AB315" s="18">
        <v>0</v>
      </c>
      <c r="AC315" s="18">
        <f>IF('11в'!C17="м",AD315,IF('11в'!C17="ж",AE315,"*"))</f>
        <v>0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5" s="18">
        <f>IF('11в'!C17="м",AG315,IF('11в'!C17="ж",AH315,"*"))</f>
        <v>0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5" s="18">
        <f>IF('11в'!C17="м",AJ315,IF('11в'!C17="ж",AK315,"*"))</f>
        <v>0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5" s="18">
        <f t="shared" si="89"/>
        <v>0</v>
      </c>
    </row>
    <row r="316" spans="3:38" ht="12.75" hidden="1" x14ac:dyDescent="0.2">
      <c r="C316" s="15"/>
      <c r="D316" s="16"/>
      <c r="E316" s="18">
        <f>IF('11в'!C18="м",F316,IF('11в'!C18="ж",G316,"*"))</f>
        <v>0</v>
      </c>
      <c r="F316" s="18">
        <v>0</v>
      </c>
      <c r="G316" s="18">
        <v>0</v>
      </c>
      <c r="H316" s="18">
        <f>IF('11в'!C18="м",I316,IF('11в'!C18="ж",J316,"*"))</f>
        <v>0</v>
      </c>
      <c r="I316" s="18">
        <v>0</v>
      </c>
      <c r="J316" s="18">
        <v>0</v>
      </c>
      <c r="K316" s="18">
        <f>IF('11в'!C18="м",L316,IF('11в'!C18="ж",M316,"*"))</f>
        <v>0</v>
      </c>
      <c r="L316" s="18">
        <v>0</v>
      </c>
      <c r="M316" s="18">
        <v>0</v>
      </c>
      <c r="N316" s="18">
        <f>IF('11в'!C18="м",O316,IF('11в'!C18="ж",P316,"*"))</f>
        <v>0</v>
      </c>
      <c r="O316" s="18">
        <v>0</v>
      </c>
      <c r="P316" s="18">
        <v>0</v>
      </c>
      <c r="Q316" s="18">
        <f>IF('11в'!C18="м",R316,IF('11в'!C18="ж",S316,"*"))</f>
        <v>0</v>
      </c>
      <c r="R316" s="18">
        <v>0</v>
      </c>
      <c r="S316" s="18">
        <v>0</v>
      </c>
      <c r="T316" s="18">
        <f>IF('11в'!C18="м",U316,IF('11в'!C18="ж",V316,"*"))</f>
        <v>0</v>
      </c>
      <c r="U316" s="18">
        <v>0</v>
      </c>
      <c r="V316" s="18">
        <v>0</v>
      </c>
      <c r="W316" s="18">
        <f>IF('11в'!C18="м",X316,IF('11в'!C18="ж",Y316,"*"))</f>
        <v>0</v>
      </c>
      <c r="X316" s="18">
        <v>0</v>
      </c>
      <c r="Y316" s="18">
        <v>0</v>
      </c>
      <c r="Z316" s="18">
        <f>IF('11в'!C18="м",AA316,IF('11в'!C18="ж",AB316,"*"))</f>
        <v>0</v>
      </c>
      <c r="AA316" s="18">
        <v>0</v>
      </c>
      <c r="AB316" s="18">
        <v>0</v>
      </c>
      <c r="AC316" s="18">
        <f>IF('11в'!C18="м",AD316,IF('11в'!C18="ж",AE316,"*"))</f>
        <v>0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6" s="18">
        <f>IF('11в'!C18="м",AG316,IF('11в'!C18="ж",AH316,"*"))</f>
        <v>0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6" s="18">
        <f>IF('11в'!C18="м",AJ316,IF('11в'!C18="ж",AK316,"*"))</f>
        <v>0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6" s="18">
        <f t="shared" si="89"/>
        <v>0</v>
      </c>
    </row>
    <row r="317" spans="3:38" ht="12.75" hidden="1" x14ac:dyDescent="0.2">
      <c r="C317" s="15"/>
      <c r="D317" s="16"/>
      <c r="E317" s="18">
        <f>IF('11в'!C19="м",F317,IF('11в'!C19="ж",G317,"*"))</f>
        <v>0</v>
      </c>
      <c r="F317" s="18">
        <v>0</v>
      </c>
      <c r="G317" s="18">
        <v>0</v>
      </c>
      <c r="H317" s="18">
        <f>IF('11в'!C19="м",I317,IF('11в'!C19="ж",J317,"*"))</f>
        <v>0</v>
      </c>
      <c r="I317" s="18">
        <v>0</v>
      </c>
      <c r="J317" s="18">
        <v>0</v>
      </c>
      <c r="K317" s="18">
        <f>IF('11в'!C19="м",L317,IF('11в'!C19="ж",M317,"*"))</f>
        <v>0</v>
      </c>
      <c r="L317" s="18">
        <v>0</v>
      </c>
      <c r="M317" s="18">
        <v>0</v>
      </c>
      <c r="N317" s="18">
        <f>IF('11в'!C19="м",O317,IF('11в'!C19="ж",P317,"*"))</f>
        <v>0</v>
      </c>
      <c r="O317" s="18">
        <v>0</v>
      </c>
      <c r="P317" s="18">
        <v>0</v>
      </c>
      <c r="Q317" s="18">
        <f>IF('11в'!C19="м",R317,IF('11в'!C19="ж",S317,"*"))</f>
        <v>0</v>
      </c>
      <c r="R317" s="18">
        <v>0</v>
      </c>
      <c r="S317" s="18">
        <v>0</v>
      </c>
      <c r="T317" s="18">
        <f>IF('11в'!C19="м",U317,IF('11в'!C19="ж",V317,"*"))</f>
        <v>0</v>
      </c>
      <c r="U317" s="18">
        <v>0</v>
      </c>
      <c r="V317" s="18">
        <v>0</v>
      </c>
      <c r="W317" s="18">
        <f>IF('11в'!C19="м",X317,IF('11в'!C19="ж",Y317,"*"))</f>
        <v>0</v>
      </c>
      <c r="X317" s="18">
        <v>0</v>
      </c>
      <c r="Y317" s="18">
        <v>0</v>
      </c>
      <c r="Z317" s="18">
        <f>IF('11в'!C19="м",AA317,IF('11в'!C19="ж",AB317,"*"))</f>
        <v>0</v>
      </c>
      <c r="AA317" s="18">
        <v>0</v>
      </c>
      <c r="AB317" s="18">
        <v>0</v>
      </c>
      <c r="AC317" s="18">
        <f>IF('11в'!C19="м",AD317,IF('11в'!C19="ж",AE317,"*"))</f>
        <v>0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7" s="18">
        <f>IF('11в'!C19="м",AG317,IF('11в'!C19="ж",AH317,"*"))</f>
        <v>0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7" s="18">
        <f>IF('11в'!C19="м",AJ317,IF('11в'!C19="ж",AK317,"*"))</f>
        <v>0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7" s="18">
        <f t="shared" si="89"/>
        <v>0</v>
      </c>
    </row>
    <row r="318" spans="3:38" ht="12.75" hidden="1" x14ac:dyDescent="0.2">
      <c r="C318" s="15"/>
      <c r="D318" s="16"/>
      <c r="E318" s="18">
        <f>IF('11в'!C20="м",F318,IF('11в'!C20="ж",G318,"*"))</f>
        <v>0</v>
      </c>
      <c r="F318" s="18">
        <v>0</v>
      </c>
      <c r="G318" s="18">
        <v>0</v>
      </c>
      <c r="H318" s="18">
        <f>IF('11в'!C20="м",I318,IF('11в'!C20="ж",J318,"*"))</f>
        <v>0</v>
      </c>
      <c r="I318" s="18">
        <v>0</v>
      </c>
      <c r="J318" s="18">
        <v>0</v>
      </c>
      <c r="K318" s="18">
        <f>IF('11в'!C20="м",L318,IF('11в'!C20="ж",M318,"*"))</f>
        <v>0</v>
      </c>
      <c r="L318" s="18">
        <v>0</v>
      </c>
      <c r="M318" s="18">
        <v>0</v>
      </c>
      <c r="N318" s="18">
        <f>IF('11в'!C20="м",O318,IF('11в'!C20="ж",P318,"*"))</f>
        <v>0</v>
      </c>
      <c r="O318" s="18">
        <v>0</v>
      </c>
      <c r="P318" s="18">
        <v>0</v>
      </c>
      <c r="Q318" s="18">
        <f>IF('11в'!C20="м",R318,IF('11в'!C20="ж",S318,"*"))</f>
        <v>0</v>
      </c>
      <c r="R318" s="18">
        <v>0</v>
      </c>
      <c r="S318" s="18">
        <v>0</v>
      </c>
      <c r="T318" s="18">
        <f>IF('11в'!C20="м",U318,IF('11в'!C20="ж",V318,"*"))</f>
        <v>0</v>
      </c>
      <c r="U318" s="18">
        <v>0</v>
      </c>
      <c r="V318" s="18">
        <v>0</v>
      </c>
      <c r="W318" s="18">
        <f>IF('11в'!C20="м",X318,IF('11в'!C20="ж",Y318,"*"))</f>
        <v>0</v>
      </c>
      <c r="X318" s="18">
        <v>0</v>
      </c>
      <c r="Y318" s="18">
        <v>0</v>
      </c>
      <c r="Z318" s="18">
        <f>IF('11в'!C20="м",AA318,IF('11в'!C20="ж",AB318,"*"))</f>
        <v>0</v>
      </c>
      <c r="AA318" s="18">
        <v>0</v>
      </c>
      <c r="AB318" s="18">
        <v>0</v>
      </c>
      <c r="AC318" s="18">
        <f>IF('11в'!C20="м",AD318,IF('11в'!C20="ж",AE318,"*"))</f>
        <v>0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8" s="18">
        <f>IF('11в'!C20="м",AG318,IF('11в'!C20="ж",AH318,"*"))</f>
        <v>0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8" s="18">
        <f>IF('11в'!C20="м",AJ318,IF('11в'!C20="ж",AK318,"*"))</f>
        <v>0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8" s="18">
        <f t="shared" si="89"/>
        <v>0</v>
      </c>
    </row>
    <row r="319" spans="3:38" ht="12.75" hidden="1" x14ac:dyDescent="0.2">
      <c r="C319" s="15"/>
      <c r="D319" s="16"/>
      <c r="E319" s="18">
        <f>IF('11в'!C21="м",F319,IF('11в'!C21="ж",G319,"*"))</f>
        <v>0</v>
      </c>
      <c r="F319" s="18">
        <v>0</v>
      </c>
      <c r="G319" s="18">
        <v>0</v>
      </c>
      <c r="H319" s="18">
        <f>IF('11в'!C21="м",I319,IF('11в'!C21="ж",J319,"*"))</f>
        <v>0</v>
      </c>
      <c r="I319" s="18">
        <v>0</v>
      </c>
      <c r="J319" s="18">
        <v>0</v>
      </c>
      <c r="K319" s="18">
        <f>IF('11в'!C21="м",L319,IF('11в'!C21="ж",M319,"*"))</f>
        <v>0</v>
      </c>
      <c r="L319" s="18">
        <v>0</v>
      </c>
      <c r="M319" s="18">
        <v>0</v>
      </c>
      <c r="N319" s="18">
        <f>IF('11в'!C21="м",O319,IF('11в'!C21="ж",P319,"*"))</f>
        <v>0</v>
      </c>
      <c r="O319" s="18">
        <v>0</v>
      </c>
      <c r="P319" s="18">
        <v>0</v>
      </c>
      <c r="Q319" s="18">
        <f>IF('11в'!C21="м",R319,IF('11в'!C21="ж",S319,"*"))</f>
        <v>0</v>
      </c>
      <c r="R319" s="18">
        <v>0</v>
      </c>
      <c r="S319" s="18">
        <v>0</v>
      </c>
      <c r="T319" s="18">
        <f>IF('11в'!C21="м",U319,IF('11в'!C21="ж",V319,"*"))</f>
        <v>0</v>
      </c>
      <c r="U319" s="18">
        <v>0</v>
      </c>
      <c r="V319" s="18">
        <v>0</v>
      </c>
      <c r="W319" s="18">
        <f>IF('11в'!C21="м",X319,IF('11в'!C21="ж",Y319,"*"))</f>
        <v>0</v>
      </c>
      <c r="X319" s="18">
        <v>0</v>
      </c>
      <c r="Y319" s="18">
        <v>0</v>
      </c>
      <c r="Z319" s="18">
        <f>IF('11в'!C21="м",AA319,IF('11в'!C21="ж",AB319,"*"))</f>
        <v>0</v>
      </c>
      <c r="AA319" s="18">
        <v>0</v>
      </c>
      <c r="AB319" s="18">
        <v>0</v>
      </c>
      <c r="AC319" s="18">
        <f>IF('11в'!C21="м",AD319,IF('11в'!C21="ж",AE319,"*"))</f>
        <v>0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9" s="18">
        <f>IF('11в'!C21="м",AG319,IF('11в'!C21="ж",AH319,"*"))</f>
        <v>0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9" s="18">
        <f>IF('11в'!C21="м",AJ319,IF('11в'!C21="ж",AK319,"*"))</f>
        <v>0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9" s="18">
        <f t="shared" si="89"/>
        <v>0</v>
      </c>
    </row>
    <row r="320" spans="3:38" ht="12.75" hidden="1" x14ac:dyDescent="0.2">
      <c r="C320" s="15"/>
      <c r="D320" s="16"/>
      <c r="E320" s="18" t="str">
        <f>IF('11в'!C22="м",F320,IF('11в'!C22="ж",G320,"*"))</f>
        <v>*</v>
      </c>
      <c r="F320" s="18">
        <v>0</v>
      </c>
      <c r="G320" s="18">
        <v>0</v>
      </c>
      <c r="H320" s="18" t="str">
        <f>IF('11в'!C22="м",I320,IF('11в'!C22="ж",J320,"*"))</f>
        <v>*</v>
      </c>
      <c r="I320" s="18">
        <v>0</v>
      </c>
      <c r="J320" s="18">
        <v>0</v>
      </c>
      <c r="K320" s="18" t="str">
        <f>IF('11в'!C22="м",L320,IF('11в'!C22="ж",M320,"*"))</f>
        <v>*</v>
      </c>
      <c r="L320" s="18">
        <v>0</v>
      </c>
      <c r="M320" s="18">
        <v>0</v>
      </c>
      <c r="N320" s="18" t="str">
        <f>IF('11в'!C22="м",O320,IF('11в'!C22="ж",P320,"*"))</f>
        <v>*</v>
      </c>
      <c r="O320" s="18">
        <v>0</v>
      </c>
      <c r="P320" s="18">
        <v>0</v>
      </c>
      <c r="Q320" s="18" t="str">
        <f>IF('11в'!C22="м",R320,IF('11в'!C22="ж",S320,"*"))</f>
        <v>*</v>
      </c>
      <c r="R320" s="18">
        <v>0</v>
      </c>
      <c r="S320" s="18">
        <v>0</v>
      </c>
      <c r="T320" s="18" t="str">
        <f>IF('11в'!C22="м",U320,IF('11в'!C22="ж",V320,"*"))</f>
        <v>*</v>
      </c>
      <c r="U320" s="18">
        <v>0</v>
      </c>
      <c r="V320" s="18">
        <v>0</v>
      </c>
      <c r="W320" s="18" t="str">
        <f>IF('11в'!C22="м",X320,IF('11в'!C22="ж",Y320,"*"))</f>
        <v>*</v>
      </c>
      <c r="X320" s="18">
        <v>0</v>
      </c>
      <c r="Y320" s="18">
        <v>0</v>
      </c>
      <c r="Z320" s="18" t="str">
        <f>IF('11в'!C22="м",AA320,IF('11в'!C22="ж",AB320,"*"))</f>
        <v>*</v>
      </c>
      <c r="AA320" s="18">
        <v>0</v>
      </c>
      <c r="AB320" s="18">
        <v>0</v>
      </c>
      <c r="AC320" s="18" t="str">
        <f>IF('11в'!C22="м",AD320,IF('11в'!C22="ж",AE320,"*"))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IF('11в'!C22="м",AG320,IF('11в'!C22="ж",AH320,"*"))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IF('11в'!C22="м",AJ320,IF('11в'!C22="ж",AK320,"*"))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IF('11в'!C23="м",F321,IF('11в'!C23="ж",G321,"*"))</f>
        <v>*</v>
      </c>
      <c r="F321" s="18">
        <v>0</v>
      </c>
      <c r="G321" s="18">
        <v>0</v>
      </c>
      <c r="H321" s="18" t="str">
        <f>IF('11в'!C23="м",I321,IF('11в'!C23="ж",J321,"*"))</f>
        <v>*</v>
      </c>
      <c r="I321" s="18">
        <v>0</v>
      </c>
      <c r="J321" s="18">
        <v>0</v>
      </c>
      <c r="K321" s="18" t="str">
        <f>IF('11в'!C23="м",L321,IF('11в'!C23="ж",M321,"*"))</f>
        <v>*</v>
      </c>
      <c r="L321" s="18">
        <v>0</v>
      </c>
      <c r="M321" s="18">
        <v>0</v>
      </c>
      <c r="N321" s="18" t="str">
        <f>IF('11в'!C23="м",O321,IF('11в'!C23="ж",P321,"*"))</f>
        <v>*</v>
      </c>
      <c r="O321" s="18">
        <v>0</v>
      </c>
      <c r="P321" s="18">
        <v>0</v>
      </c>
      <c r="Q321" s="18" t="str">
        <f>IF('11в'!C23="м",R321,IF('11в'!C23="ж",S321,"*"))</f>
        <v>*</v>
      </c>
      <c r="R321" s="18">
        <v>0</v>
      </c>
      <c r="S321" s="18">
        <v>0</v>
      </c>
      <c r="T321" s="18" t="str">
        <f>IF('11в'!C23="м",U321,IF('11в'!C23="ж",V321,"*"))</f>
        <v>*</v>
      </c>
      <c r="U321" s="18">
        <v>0</v>
      </c>
      <c r="V321" s="18">
        <v>0</v>
      </c>
      <c r="W321" s="18" t="str">
        <f>IF('11в'!C23="м",X321,IF('11в'!C23="ж",Y321,"*"))</f>
        <v>*</v>
      </c>
      <c r="X321" s="18">
        <v>0</v>
      </c>
      <c r="Y321" s="18">
        <v>0</v>
      </c>
      <c r="Z321" s="18" t="str">
        <f>IF('11в'!C23="м",AA321,IF('11в'!C23="ж",AB321,"*"))</f>
        <v>*</v>
      </c>
      <c r="AA321" s="18">
        <v>0</v>
      </c>
      <c r="AB321" s="18">
        <v>0</v>
      </c>
      <c r="AC321" s="18" t="str">
        <f>IF('11в'!C23="м",AD321,IF('11в'!C23="ж",AE321,"*"))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IF('11в'!C23="м",AG321,IF('11в'!C23="ж",AH321,"*"))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IF('11в'!C23="м",AJ321,IF('11в'!C23="ж",AK321,"*"))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IF('11в'!C24="м",F322,IF('11в'!C24="ж",G322,"*"))</f>
        <v>*</v>
      </c>
      <c r="F322" s="18">
        <v>0</v>
      </c>
      <c r="G322" s="18">
        <v>0</v>
      </c>
      <c r="H322" s="18" t="str">
        <f>IF('11в'!C24="м",I322,IF('11в'!C24="ж",J322,"*"))</f>
        <v>*</v>
      </c>
      <c r="I322" s="18">
        <v>0</v>
      </c>
      <c r="J322" s="18">
        <v>0</v>
      </c>
      <c r="K322" s="18" t="str">
        <f>IF('11в'!C24="м",L322,IF('11в'!C24="ж",M322,"*"))</f>
        <v>*</v>
      </c>
      <c r="L322" s="18">
        <v>0</v>
      </c>
      <c r="M322" s="18">
        <v>0</v>
      </c>
      <c r="N322" s="18" t="str">
        <f>IF('11в'!C24="м",O322,IF('11в'!C24="ж",P322,"*"))</f>
        <v>*</v>
      </c>
      <c r="O322" s="18">
        <v>0</v>
      </c>
      <c r="P322" s="18">
        <v>0</v>
      </c>
      <c r="Q322" s="18" t="str">
        <f>IF('11в'!C24="м",R322,IF('11в'!C24="ж",S322,"*"))</f>
        <v>*</v>
      </c>
      <c r="R322" s="18">
        <v>0</v>
      </c>
      <c r="S322" s="18">
        <v>0</v>
      </c>
      <c r="T322" s="18" t="str">
        <f>IF('11в'!C24="м",U322,IF('11в'!C24="ж",V322,"*"))</f>
        <v>*</v>
      </c>
      <c r="U322" s="18">
        <v>0</v>
      </c>
      <c r="V322" s="18">
        <v>0</v>
      </c>
      <c r="W322" s="18" t="str">
        <f>IF('11в'!C24="м",X322,IF('11в'!C24="ж",Y322,"*"))</f>
        <v>*</v>
      </c>
      <c r="X322" s="18">
        <v>0</v>
      </c>
      <c r="Y322" s="18">
        <v>0</v>
      </c>
      <c r="Z322" s="18" t="str">
        <f>IF('11в'!C24="м",AA322,IF('11в'!C24="ж",AB322,"*"))</f>
        <v>*</v>
      </c>
      <c r="AA322" s="18">
        <v>0</v>
      </c>
      <c r="AB322" s="18">
        <v>0</v>
      </c>
      <c r="AC322" s="18" t="str">
        <f>IF('11в'!C24="м",AD322,IF('11в'!C24="ж",AE322,"*"))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IF('11в'!C24="м",AG322,IF('11в'!C24="ж",AH322,"*"))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IF('11в'!C24="м",AJ322,IF('11в'!C24="ж",AK322,"*"))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IF('11в'!C25="м",F323,IF('11в'!C25="ж",G323,"*"))</f>
        <v>*</v>
      </c>
      <c r="F323" s="18">
        <v>0</v>
      </c>
      <c r="G323" s="18">
        <v>0</v>
      </c>
      <c r="H323" s="18" t="str">
        <f>IF('11в'!C25="м",I323,IF('11в'!C25="ж",J323,"*"))</f>
        <v>*</v>
      </c>
      <c r="I323" s="18">
        <v>0</v>
      </c>
      <c r="J323" s="18">
        <v>0</v>
      </c>
      <c r="K323" s="18" t="str">
        <f>IF('11в'!C25="м",L323,IF('11в'!C25="ж",M323,"*"))</f>
        <v>*</v>
      </c>
      <c r="L323" s="18">
        <v>0</v>
      </c>
      <c r="M323" s="18">
        <v>0</v>
      </c>
      <c r="N323" s="18" t="str">
        <f>IF('11в'!C25="м",O323,IF('11в'!C25="ж",P323,"*"))</f>
        <v>*</v>
      </c>
      <c r="O323" s="18">
        <v>0</v>
      </c>
      <c r="P323" s="18">
        <v>0</v>
      </c>
      <c r="Q323" s="18" t="str">
        <f>IF('11в'!C25="м",R323,IF('11в'!C25="ж",S323,"*"))</f>
        <v>*</v>
      </c>
      <c r="R323" s="18">
        <v>0</v>
      </c>
      <c r="S323" s="18">
        <v>0</v>
      </c>
      <c r="T323" s="18" t="str">
        <f>IF('11в'!C25="м",U323,IF('11в'!C25="ж",V323,"*"))</f>
        <v>*</v>
      </c>
      <c r="U323" s="18">
        <v>0</v>
      </c>
      <c r="V323" s="18">
        <v>0</v>
      </c>
      <c r="W323" s="18" t="str">
        <f>IF('11в'!C25="м",X323,IF('11в'!C25="ж",Y323,"*"))</f>
        <v>*</v>
      </c>
      <c r="X323" s="18">
        <v>0</v>
      </c>
      <c r="Y323" s="18">
        <v>0</v>
      </c>
      <c r="Z323" s="18" t="str">
        <f>IF('11в'!C25="м",AA323,IF('11в'!C25="ж",AB323,"*"))</f>
        <v>*</v>
      </c>
      <c r="AA323" s="18">
        <v>0</v>
      </c>
      <c r="AB323" s="18">
        <v>0</v>
      </c>
      <c r="AC323" s="18" t="str">
        <f>IF('11в'!C25="м",AD323,IF('11в'!C25="ж",AE323,"*"))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IF('11в'!C25="м",AG323,IF('11в'!C25="ж",AH323,"*"))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IF('11в'!C25="м",AJ323,IF('11в'!C25="ж",AK323,"*"))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IF('11в'!C26="м",F324,IF('11в'!C26="ж",G324,"*"))</f>
        <v>*</v>
      </c>
      <c r="F324" s="18">
        <v>0</v>
      </c>
      <c r="G324" s="18">
        <v>0</v>
      </c>
      <c r="H324" s="18" t="str">
        <f>IF('11в'!C26="м",I324,IF('11в'!C26="ж",J324,"*"))</f>
        <v>*</v>
      </c>
      <c r="I324" s="18">
        <v>0</v>
      </c>
      <c r="J324" s="18">
        <v>0</v>
      </c>
      <c r="K324" s="18" t="str">
        <f>IF('11в'!C26="м",L324,IF('11в'!C26="ж",M324,"*"))</f>
        <v>*</v>
      </c>
      <c r="L324" s="18">
        <v>0</v>
      </c>
      <c r="M324" s="18">
        <v>0</v>
      </c>
      <c r="N324" s="18" t="str">
        <f>IF('11в'!C26="м",O324,IF('11в'!C26="ж",P324,"*"))</f>
        <v>*</v>
      </c>
      <c r="O324" s="18">
        <v>0</v>
      </c>
      <c r="P324" s="18">
        <v>0</v>
      </c>
      <c r="Q324" s="18" t="str">
        <f>IF('11в'!C26="м",R324,IF('11в'!C26="ж",S324,"*"))</f>
        <v>*</v>
      </c>
      <c r="R324" s="18">
        <v>0</v>
      </c>
      <c r="S324" s="18">
        <v>0</v>
      </c>
      <c r="T324" s="18" t="str">
        <f>IF('11в'!C26="м",U324,IF('11в'!C26="ж",V324,"*"))</f>
        <v>*</v>
      </c>
      <c r="U324" s="18">
        <v>0</v>
      </c>
      <c r="V324" s="18">
        <v>0</v>
      </c>
      <c r="W324" s="18" t="str">
        <f>IF('11в'!C26="м",X324,IF('11в'!C26="ж",Y324,"*"))</f>
        <v>*</v>
      </c>
      <c r="X324" s="18">
        <v>0</v>
      </c>
      <c r="Y324" s="18">
        <v>0</v>
      </c>
      <c r="Z324" s="18" t="str">
        <f>IF('11в'!C26="м",AA324,IF('11в'!C26="ж",AB324,"*"))</f>
        <v>*</v>
      </c>
      <c r="AA324" s="18">
        <v>0</v>
      </c>
      <c r="AB324" s="18">
        <v>0</v>
      </c>
      <c r="AC324" s="18" t="str">
        <f>IF('11в'!C26="м",AD324,IF('11в'!C26="ж",AE324,"*"))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IF('11в'!C26="м",AG324,IF('11в'!C26="ж",AH324,"*"))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IF('11в'!C26="м",AJ324,IF('11в'!C26="ж",AK324,"*"))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IF('11в'!C27="м",F325,IF('11в'!C27="ж",G325,"*"))</f>
        <v>*</v>
      </c>
      <c r="F325" s="18">
        <v>0</v>
      </c>
      <c r="G325" s="18">
        <v>0</v>
      </c>
      <c r="H325" s="18" t="str">
        <f>IF('11в'!C27="м",I325,IF('11в'!C27="ж",J325,"*"))</f>
        <v>*</v>
      </c>
      <c r="I325" s="18">
        <v>0</v>
      </c>
      <c r="J325" s="18">
        <v>0</v>
      </c>
      <c r="K325" s="18" t="str">
        <f>IF('11в'!C27="м",L325,IF('11в'!C27="ж",M325,"*"))</f>
        <v>*</v>
      </c>
      <c r="L325" s="18">
        <v>0</v>
      </c>
      <c r="M325" s="18">
        <v>0</v>
      </c>
      <c r="N325" s="18" t="str">
        <f>IF('11в'!C27="м",O325,IF('11в'!C27="ж",P325,"*"))</f>
        <v>*</v>
      </c>
      <c r="O325" s="18">
        <v>0</v>
      </c>
      <c r="P325" s="18">
        <v>0</v>
      </c>
      <c r="Q325" s="18" t="str">
        <f>IF('11в'!C27="м",R325,IF('11в'!C27="ж",S325,"*"))</f>
        <v>*</v>
      </c>
      <c r="R325" s="18">
        <v>0</v>
      </c>
      <c r="S325" s="18">
        <v>0</v>
      </c>
      <c r="T325" s="18" t="str">
        <f>IF('11в'!C27="м",U325,IF('11в'!C27="ж",V325,"*"))</f>
        <v>*</v>
      </c>
      <c r="U325" s="18">
        <v>0</v>
      </c>
      <c r="V325" s="18">
        <v>0</v>
      </c>
      <c r="W325" s="18" t="str">
        <f>IF('11в'!C27="м",X325,IF('11в'!C27="ж",Y325,"*"))</f>
        <v>*</v>
      </c>
      <c r="X325" s="18">
        <v>0</v>
      </c>
      <c r="Y325" s="18">
        <v>0</v>
      </c>
      <c r="Z325" s="18" t="str">
        <f>IF('11в'!C27="м",AA325,IF('11в'!C27="ж",AB325,"*"))</f>
        <v>*</v>
      </c>
      <c r="AA325" s="18">
        <v>0</v>
      </c>
      <c r="AB325" s="18">
        <v>0</v>
      </c>
      <c r="AC325" s="18" t="str">
        <f>IF('11в'!C27="м",AD325,IF('11в'!C27="ж",AE325,"*"))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IF('11в'!C27="м",AG325,IF('11в'!C27="ж",AH325,"*"))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IF('11в'!C27="м",AJ325,IF('11в'!C27="ж",AK325,"*"))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IF('11в'!C28="м",F326,IF('11в'!C28="ж",G326,"*"))</f>
        <v>*</v>
      </c>
      <c r="F326" s="18">
        <v>0</v>
      </c>
      <c r="G326" s="18">
        <v>0</v>
      </c>
      <c r="H326" s="18" t="str">
        <f>IF('11в'!C28="м",I326,IF('11в'!C28="ж",J326,"*"))</f>
        <v>*</v>
      </c>
      <c r="I326" s="18">
        <v>0</v>
      </c>
      <c r="J326" s="18">
        <v>0</v>
      </c>
      <c r="K326" s="18" t="str">
        <f>IF('11в'!C28="м",L326,IF('11в'!C28="ж",M326,"*"))</f>
        <v>*</v>
      </c>
      <c r="L326" s="18">
        <v>0</v>
      </c>
      <c r="M326" s="18">
        <v>0</v>
      </c>
      <c r="N326" s="18" t="str">
        <f>IF('11в'!C28="м",O326,IF('11в'!C28="ж",P326,"*"))</f>
        <v>*</v>
      </c>
      <c r="O326" s="18">
        <v>0</v>
      </c>
      <c r="P326" s="18">
        <v>0</v>
      </c>
      <c r="Q326" s="18" t="str">
        <f>IF('11в'!C28="м",R326,IF('11в'!C28="ж",S326,"*"))</f>
        <v>*</v>
      </c>
      <c r="R326" s="18">
        <v>0</v>
      </c>
      <c r="S326" s="18">
        <v>0</v>
      </c>
      <c r="T326" s="18" t="str">
        <f>IF('11в'!C28="м",U326,IF('11в'!C28="ж",V326,"*"))</f>
        <v>*</v>
      </c>
      <c r="U326" s="18">
        <v>0</v>
      </c>
      <c r="V326" s="18">
        <v>0</v>
      </c>
      <c r="W326" s="18" t="str">
        <f>IF('11в'!C28="м",X326,IF('11в'!C28="ж",Y326,"*"))</f>
        <v>*</v>
      </c>
      <c r="X326" s="18">
        <v>0</v>
      </c>
      <c r="Y326" s="18">
        <v>0</v>
      </c>
      <c r="Z326" s="18" t="str">
        <f>IF('11в'!C28="м",AA326,IF('11в'!C28="ж",AB326,"*"))</f>
        <v>*</v>
      </c>
      <c r="AA326" s="18">
        <v>0</v>
      </c>
      <c r="AB326" s="18">
        <v>0</v>
      </c>
      <c r="AC326" s="18" t="str">
        <f>IF('11в'!C28="м",AD326,IF('11в'!C28="ж",AE326,"*"))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IF('11в'!C28="м",AG326,IF('11в'!C28="ж",AH326,"*"))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IF('11в'!C28="м",AJ326,IF('11в'!C28="ж",AK326,"*"))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IF('11в'!C29="м",F327,IF('11в'!C29="ж",G327,"*"))</f>
        <v>*</v>
      </c>
      <c r="F327" s="18">
        <v>0</v>
      </c>
      <c r="G327" s="18">
        <v>0</v>
      </c>
      <c r="H327" s="18" t="str">
        <f>IF('11в'!C29="м",I327,IF('11в'!C29="ж",J327,"*"))</f>
        <v>*</v>
      </c>
      <c r="I327" s="18">
        <v>0</v>
      </c>
      <c r="J327" s="18">
        <v>0</v>
      </c>
      <c r="K327" s="18" t="str">
        <f>IF('11в'!C29="м",L327,IF('11в'!C29="ж",M327,"*"))</f>
        <v>*</v>
      </c>
      <c r="L327" s="18">
        <v>0</v>
      </c>
      <c r="M327" s="18">
        <v>0</v>
      </c>
      <c r="N327" s="18" t="str">
        <f>IF('11в'!C29="м",O327,IF('11в'!C29="ж",P327,"*"))</f>
        <v>*</v>
      </c>
      <c r="O327" s="18">
        <v>0</v>
      </c>
      <c r="P327" s="18">
        <v>0</v>
      </c>
      <c r="Q327" s="18" t="str">
        <f>IF('11в'!C29="м",R327,IF('11в'!C29="ж",S327,"*"))</f>
        <v>*</v>
      </c>
      <c r="R327" s="18">
        <v>0</v>
      </c>
      <c r="S327" s="18">
        <v>0</v>
      </c>
      <c r="T327" s="18" t="str">
        <f>IF('11в'!C29="м",U327,IF('11в'!C29="ж",V327,"*"))</f>
        <v>*</v>
      </c>
      <c r="U327" s="18">
        <v>0</v>
      </c>
      <c r="V327" s="18">
        <v>0</v>
      </c>
      <c r="W327" s="18" t="str">
        <f>IF('11в'!C29="м",X327,IF('11в'!C29="ж",Y327,"*"))</f>
        <v>*</v>
      </c>
      <c r="X327" s="18">
        <v>0</v>
      </c>
      <c r="Y327" s="18">
        <v>0</v>
      </c>
      <c r="Z327" s="18" t="str">
        <f>IF('11в'!C29="м",AA327,IF('11в'!C29="ж",AB327,"*"))</f>
        <v>*</v>
      </c>
      <c r="AA327" s="18">
        <v>0</v>
      </c>
      <c r="AB327" s="18">
        <v>0</v>
      </c>
      <c r="AC327" s="18" t="str">
        <f>IF('11в'!C29="м",AD327,IF('11в'!C29="ж",AE327,"*"))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IF('11в'!C29="м",AG327,IF('11в'!C29="ж",AH327,"*"))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IF('11в'!C29="м",AJ327,IF('11в'!C29="ж",AK327,"*"))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IF('11в'!C30="м",F328,IF('11в'!C30="ж",G328,"*"))</f>
        <v>*</v>
      </c>
      <c r="F328" s="18">
        <v>0</v>
      </c>
      <c r="G328" s="18">
        <v>0</v>
      </c>
      <c r="H328" s="18" t="str">
        <f>IF('11в'!C30="м",I328,IF('11в'!C30="ж",J328,"*"))</f>
        <v>*</v>
      </c>
      <c r="I328" s="18">
        <v>0</v>
      </c>
      <c r="J328" s="18">
        <v>0</v>
      </c>
      <c r="K328" s="18" t="str">
        <f>IF('11в'!C30="м",L328,IF('11в'!C30="ж",M328,"*"))</f>
        <v>*</v>
      </c>
      <c r="L328" s="18">
        <v>0</v>
      </c>
      <c r="M328" s="18">
        <v>0</v>
      </c>
      <c r="N328" s="18" t="str">
        <f>IF('11в'!C30="м",O328,IF('11в'!C30="ж",P328,"*"))</f>
        <v>*</v>
      </c>
      <c r="O328" s="18">
        <v>0</v>
      </c>
      <c r="P328" s="18">
        <v>0</v>
      </c>
      <c r="Q328" s="18" t="str">
        <f>IF('11в'!C30="м",R328,IF('11в'!C30="ж",S328,"*"))</f>
        <v>*</v>
      </c>
      <c r="R328" s="18">
        <v>0</v>
      </c>
      <c r="S328" s="18">
        <v>0</v>
      </c>
      <c r="T328" s="18" t="str">
        <f>IF('11в'!C30="м",U328,IF('11в'!C30="ж",V328,"*"))</f>
        <v>*</v>
      </c>
      <c r="U328" s="18">
        <v>0</v>
      </c>
      <c r="V328" s="18">
        <v>0</v>
      </c>
      <c r="W328" s="18" t="str">
        <f>IF('11в'!C30="м",X328,IF('11в'!C30="ж",Y328,"*"))</f>
        <v>*</v>
      </c>
      <c r="X328" s="18">
        <v>0</v>
      </c>
      <c r="Y328" s="18">
        <v>0</v>
      </c>
      <c r="Z328" s="18" t="str">
        <f>IF('11в'!C30="м",AA328,IF('11в'!C30="ж",AB328,"*"))</f>
        <v>*</v>
      </c>
      <c r="AA328" s="18">
        <v>0</v>
      </c>
      <c r="AB328" s="18">
        <v>0</v>
      </c>
      <c r="AC328" s="18" t="str">
        <f>IF('11в'!C30="м",AD328,IF('11в'!C30="ж",AE328,"*"))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IF('11в'!C30="м",AG328,IF('11в'!C30="ж",AH328,"*"))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IF('11в'!C30="м",AJ328,IF('11в'!C30="ж",AK328,"*"))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IF('11в'!C31="м",F329,IF('11в'!C31="ж",G329,"*"))</f>
        <v>*</v>
      </c>
      <c r="F329" s="18">
        <v>0</v>
      </c>
      <c r="G329" s="18">
        <v>0</v>
      </c>
      <c r="H329" s="18" t="str">
        <f>IF('11в'!C31="м",I329,IF('11в'!C31="ж",J329,"*"))</f>
        <v>*</v>
      </c>
      <c r="I329" s="18">
        <v>0</v>
      </c>
      <c r="J329" s="18">
        <v>0</v>
      </c>
      <c r="K329" s="18" t="str">
        <f>IF('11в'!C31="м",L329,IF('11в'!C31="ж",M329,"*"))</f>
        <v>*</v>
      </c>
      <c r="L329" s="18">
        <v>0</v>
      </c>
      <c r="M329" s="18">
        <v>0</v>
      </c>
      <c r="N329" s="18" t="str">
        <f>IF('11в'!C31="м",O329,IF('11в'!C31="ж",P329,"*"))</f>
        <v>*</v>
      </c>
      <c r="O329" s="18">
        <v>0</v>
      </c>
      <c r="P329" s="18">
        <v>0</v>
      </c>
      <c r="Q329" s="18" t="str">
        <f>IF('11в'!C31="м",R329,IF('11в'!C31="ж",S329,"*"))</f>
        <v>*</v>
      </c>
      <c r="R329" s="18">
        <v>0</v>
      </c>
      <c r="S329" s="18">
        <v>0</v>
      </c>
      <c r="T329" s="18" t="str">
        <f>IF('11в'!C31="м",U329,IF('11в'!C31="ж",V329,"*"))</f>
        <v>*</v>
      </c>
      <c r="U329" s="18">
        <v>0</v>
      </c>
      <c r="V329" s="18">
        <v>0</v>
      </c>
      <c r="W329" s="18" t="str">
        <f>IF('11в'!C31="м",X329,IF('11в'!C31="ж",Y329,"*"))</f>
        <v>*</v>
      </c>
      <c r="X329" s="18">
        <v>0</v>
      </c>
      <c r="Y329" s="18">
        <v>0</v>
      </c>
      <c r="Z329" s="18" t="str">
        <f>IF('11в'!C31="м",AA329,IF('11в'!C31="ж",AB329,"*"))</f>
        <v>*</v>
      </c>
      <c r="AA329" s="18">
        <v>0</v>
      </c>
      <c r="AB329" s="18">
        <v>0</v>
      </c>
      <c r="AC329" s="18" t="str">
        <f>IF('11в'!C31="м",AD329,IF('11в'!C31="ж",AE329,"*"))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IF('11в'!C31="м",AG329,IF('11в'!C31="ж",AH329,"*"))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IF('11в'!C31="м",AJ329,IF('11в'!C31="ж",AK329,"*"))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IF('11в'!C32="м",F330,IF('11в'!C32="ж",G330,"*"))</f>
        <v>*</v>
      </c>
      <c r="F330" s="18">
        <v>0</v>
      </c>
      <c r="G330" s="18">
        <v>0</v>
      </c>
      <c r="H330" s="18" t="str">
        <f>IF('11в'!C32="м",I330,IF('11в'!C32="ж",J330,"*"))</f>
        <v>*</v>
      </c>
      <c r="I330" s="18">
        <v>0</v>
      </c>
      <c r="J330" s="18">
        <v>0</v>
      </c>
      <c r="K330" s="18" t="str">
        <f>IF('11в'!C32="м",L330,IF('11в'!C32="ж",M330,"*"))</f>
        <v>*</v>
      </c>
      <c r="L330" s="18">
        <v>0</v>
      </c>
      <c r="M330" s="18">
        <v>0</v>
      </c>
      <c r="N330" s="18" t="str">
        <f>IF('11в'!C32="м",O330,IF('11в'!C32="ж",P330,"*"))</f>
        <v>*</v>
      </c>
      <c r="O330" s="18">
        <v>0</v>
      </c>
      <c r="P330" s="18">
        <v>0</v>
      </c>
      <c r="Q330" s="18" t="str">
        <f>IF('11в'!C32="м",R330,IF('11в'!C32="ж",S330,"*"))</f>
        <v>*</v>
      </c>
      <c r="R330" s="18">
        <v>0</v>
      </c>
      <c r="S330" s="18">
        <v>0</v>
      </c>
      <c r="T330" s="18" t="str">
        <f>IF('11в'!C32="м",U330,IF('11в'!C32="ж",V330,"*"))</f>
        <v>*</v>
      </c>
      <c r="U330" s="18">
        <v>0</v>
      </c>
      <c r="V330" s="18">
        <v>0</v>
      </c>
      <c r="W330" s="18" t="str">
        <f>IF('11в'!C32="м",X330,IF('11в'!C32="ж",Y330,"*"))</f>
        <v>*</v>
      </c>
      <c r="X330" s="18">
        <v>0</v>
      </c>
      <c r="Y330" s="18">
        <v>0</v>
      </c>
      <c r="Z330" s="18" t="str">
        <f>IF('11в'!C32="м",AA330,IF('11в'!C32="ж",AB330,"*"))</f>
        <v>*</v>
      </c>
      <c r="AA330" s="18">
        <v>0</v>
      </c>
      <c r="AB330" s="18">
        <v>0</v>
      </c>
      <c r="AC330" s="18" t="str">
        <f>IF('11в'!C32="м",AD330,IF('11в'!C32="ж",AE330,"*"))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IF('11в'!C32="м",AG330,IF('11в'!C32="ж",AH330,"*"))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IF('11в'!C32="м",AJ330,IF('11в'!C32="ж",AK330,"*"))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IF('11в'!C33="м",F331,IF('11в'!C33="ж",G331,"*"))</f>
        <v>*</v>
      </c>
      <c r="F331" s="18">
        <v>0</v>
      </c>
      <c r="G331" s="18">
        <v>0</v>
      </c>
      <c r="H331" s="18" t="str">
        <f>IF('11в'!C33="м",I331,IF('11в'!C33="ж",J331,"*"))</f>
        <v>*</v>
      </c>
      <c r="I331" s="18">
        <v>0</v>
      </c>
      <c r="J331" s="18">
        <v>0</v>
      </c>
      <c r="K331" s="18" t="str">
        <f>IF('11в'!C33="м",L331,IF('11в'!C33="ж",M331,"*"))</f>
        <v>*</v>
      </c>
      <c r="L331" s="18">
        <v>0</v>
      </c>
      <c r="M331" s="18">
        <v>0</v>
      </c>
      <c r="N331" s="18" t="str">
        <f>IF('11в'!C33="м",O331,IF('11в'!C33="ж",P331,"*"))</f>
        <v>*</v>
      </c>
      <c r="O331" s="18">
        <v>0</v>
      </c>
      <c r="P331" s="18">
        <v>0</v>
      </c>
      <c r="Q331" s="18" t="str">
        <f>IF('11в'!C33="м",R331,IF('11в'!C33="ж",S331,"*"))</f>
        <v>*</v>
      </c>
      <c r="R331" s="18">
        <v>0</v>
      </c>
      <c r="S331" s="18">
        <v>0</v>
      </c>
      <c r="T331" s="18" t="str">
        <f>IF('11в'!C33="м",U331,IF('11в'!C33="ж",V331,"*"))</f>
        <v>*</v>
      </c>
      <c r="U331" s="18">
        <v>0</v>
      </c>
      <c r="V331" s="18">
        <v>0</v>
      </c>
      <c r="W331" s="18" t="str">
        <f>IF('11в'!C33="м",X331,IF('11в'!C33="ж",Y331,"*"))</f>
        <v>*</v>
      </c>
      <c r="X331" s="18">
        <v>0</v>
      </c>
      <c r="Y331" s="18">
        <v>0</v>
      </c>
      <c r="Z331" s="18" t="str">
        <f>IF('11в'!C33="м",AA331,IF('11в'!C33="ж",AB331,"*"))</f>
        <v>*</v>
      </c>
      <c r="AA331" s="18">
        <v>0</v>
      </c>
      <c r="AB331" s="18">
        <v>0</v>
      </c>
      <c r="AC331" s="18" t="str">
        <f>IF('11в'!C33="м",AD331,IF('11в'!C33="ж",AE331,"*"))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IF('11в'!C33="м",AG331,IF('11в'!C33="ж",AH331,"*"))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IF('11в'!C33="м",AJ331,IF('11в'!C33="ж",AK331,"*"))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IF('11в'!C34="м",F332,IF('11в'!C34="ж",G332,"*"))</f>
        <v>*</v>
      </c>
      <c r="F332" s="18">
        <v>0</v>
      </c>
      <c r="G332" s="18">
        <v>0</v>
      </c>
      <c r="H332" s="18" t="str">
        <f>IF('11в'!C34="м",I332,IF('11в'!C34="ж",J332,"*"))</f>
        <v>*</v>
      </c>
      <c r="I332" s="18">
        <v>0</v>
      </c>
      <c r="J332" s="18">
        <v>0</v>
      </c>
      <c r="K332" s="18" t="str">
        <f>IF('11в'!C34="м",L332,IF('11в'!C34="ж",M332,"*"))</f>
        <v>*</v>
      </c>
      <c r="L332" s="18">
        <v>0</v>
      </c>
      <c r="M332" s="18">
        <v>0</v>
      </c>
      <c r="N332" s="18" t="str">
        <f>IF('11в'!C34="м",O332,IF('11в'!C34="ж",P332,"*"))</f>
        <v>*</v>
      </c>
      <c r="O332" s="18">
        <v>0</v>
      </c>
      <c r="P332" s="18">
        <v>0</v>
      </c>
      <c r="Q332" s="18" t="str">
        <f>IF('11в'!C34="м",R332,IF('11в'!C34="ж",S332,"*"))</f>
        <v>*</v>
      </c>
      <c r="R332" s="18">
        <v>0</v>
      </c>
      <c r="S332" s="18">
        <v>0</v>
      </c>
      <c r="T332" s="18" t="str">
        <f>IF('11в'!C34="м",U332,IF('11в'!C34="ж",V332,"*"))</f>
        <v>*</v>
      </c>
      <c r="U332" s="18">
        <v>0</v>
      </c>
      <c r="V332" s="18">
        <v>0</v>
      </c>
      <c r="W332" s="18" t="str">
        <f>IF('11в'!C34="м",X332,IF('11в'!C34="ж",Y332,"*"))</f>
        <v>*</v>
      </c>
      <c r="X332" s="18">
        <v>0</v>
      </c>
      <c r="Y332" s="18">
        <v>0</v>
      </c>
      <c r="Z332" s="18" t="str">
        <f>IF('11в'!C34="м",AA332,IF('11в'!C34="ж",AB332,"*"))</f>
        <v>*</v>
      </c>
      <c r="AA332" s="18">
        <v>0</v>
      </c>
      <c r="AB332" s="18">
        <v>0</v>
      </c>
      <c r="AC332" s="18" t="str">
        <f>IF('11в'!C34="м",AD332,IF('11в'!C34="ж",AE332,"*"))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IF('11в'!C34="м",AG332,IF('11в'!C34="ж",AH332,"*"))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IF('11в'!C34="м",AJ332,IF('11в'!C34="ж",AK332,"*"))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IF('11в'!C35="м",F333,IF('11в'!C35="ж",G333,"*"))</f>
        <v>*</v>
      </c>
      <c r="F333" s="18">
        <v>0</v>
      </c>
      <c r="G333" s="18">
        <v>0</v>
      </c>
      <c r="H333" s="18" t="str">
        <f>IF('11в'!C35="м",I333,IF('11в'!C35="ж",J333,"*"))</f>
        <v>*</v>
      </c>
      <c r="I333" s="18">
        <v>0</v>
      </c>
      <c r="J333" s="18">
        <v>0</v>
      </c>
      <c r="K333" s="18" t="str">
        <f>IF('11в'!C35="м",L333,IF('11в'!C35="ж",M333,"*"))</f>
        <v>*</v>
      </c>
      <c r="L333" s="18">
        <v>0</v>
      </c>
      <c r="M333" s="18">
        <v>0</v>
      </c>
      <c r="N333" s="18" t="str">
        <f>IF('11в'!C35="м",O333,IF('11в'!C35="ж",P333,"*"))</f>
        <v>*</v>
      </c>
      <c r="O333" s="18">
        <v>0</v>
      </c>
      <c r="P333" s="18">
        <v>0</v>
      </c>
      <c r="Q333" s="18" t="str">
        <f>IF('11в'!C35="м",R333,IF('11в'!C35="ж",S333,"*"))</f>
        <v>*</v>
      </c>
      <c r="R333" s="18">
        <v>0</v>
      </c>
      <c r="S333" s="18">
        <v>0</v>
      </c>
      <c r="T333" s="18" t="str">
        <f>IF('11в'!C35="м",U333,IF('11в'!C35="ж",V333,"*"))</f>
        <v>*</v>
      </c>
      <c r="U333" s="18">
        <v>0</v>
      </c>
      <c r="V333" s="18">
        <v>0</v>
      </c>
      <c r="W333" s="18" t="str">
        <f>IF('11в'!C35="м",X333,IF('11в'!C35="ж",Y333,"*"))</f>
        <v>*</v>
      </c>
      <c r="X333" s="18">
        <v>0</v>
      </c>
      <c r="Y333" s="18">
        <v>0</v>
      </c>
      <c r="Z333" s="18" t="str">
        <f>IF('11в'!C35="м",AA333,IF('11в'!C35="ж",AB333,"*"))</f>
        <v>*</v>
      </c>
      <c r="AA333" s="18">
        <v>0</v>
      </c>
      <c r="AB333" s="18">
        <v>0</v>
      </c>
      <c r="AC333" s="18" t="str">
        <f>IF('11в'!C35="м",AD333,IF('11в'!C35="ж",AE333,"*"))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IF('11в'!C35="м",AG333,IF('11в'!C35="ж",AH333,"*"))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IF('11в'!C35="м",AJ333,IF('11в'!C35="ж",AK333,"*"))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IF('11в'!C36="м",F334,IF('11в'!C36="ж",G334,"*"))</f>
        <v>*</v>
      </c>
      <c r="F334" s="18">
        <v>0</v>
      </c>
      <c r="G334" s="18">
        <v>0</v>
      </c>
      <c r="H334" s="18" t="str">
        <f>IF('11в'!C36="м",I334,IF('11в'!C36="ж",J334,"*"))</f>
        <v>*</v>
      </c>
      <c r="I334" s="18">
        <v>0</v>
      </c>
      <c r="J334" s="18">
        <v>0</v>
      </c>
      <c r="K334" s="18" t="str">
        <f>IF('11в'!C36="м",L334,IF('11в'!C36="ж",M334,"*"))</f>
        <v>*</v>
      </c>
      <c r="L334" s="18">
        <v>0</v>
      </c>
      <c r="M334" s="18">
        <v>0</v>
      </c>
      <c r="N334" s="18" t="str">
        <f>IF('11в'!C36="м",O334,IF('11в'!C36="ж",P334,"*"))</f>
        <v>*</v>
      </c>
      <c r="O334" s="18">
        <v>0</v>
      </c>
      <c r="P334" s="18">
        <v>0</v>
      </c>
      <c r="Q334" s="18" t="str">
        <f>IF('11в'!C36="м",R334,IF('11в'!C36="ж",S334,"*"))</f>
        <v>*</v>
      </c>
      <c r="R334" s="18">
        <v>0</v>
      </c>
      <c r="S334" s="18">
        <v>0</v>
      </c>
      <c r="T334" s="18" t="str">
        <f>IF('11в'!C36="м",U334,IF('11в'!C36="ж",V334,"*"))</f>
        <v>*</v>
      </c>
      <c r="U334" s="18">
        <v>0</v>
      </c>
      <c r="V334" s="18">
        <v>0</v>
      </c>
      <c r="W334" s="18" t="str">
        <f>IF('11в'!C36="м",X334,IF('11в'!C36="ж",Y334,"*"))</f>
        <v>*</v>
      </c>
      <c r="X334" s="18">
        <v>0</v>
      </c>
      <c r="Y334" s="18">
        <v>0</v>
      </c>
      <c r="Z334" s="18" t="str">
        <f>IF('11в'!C36="м",AA334,IF('11в'!C36="ж",AB334,"*"))</f>
        <v>*</v>
      </c>
      <c r="AA334" s="18">
        <v>0</v>
      </c>
      <c r="AB334" s="18">
        <v>0</v>
      </c>
      <c r="AC334" s="18" t="str">
        <f>IF('11в'!C36="м",AD334,IF('11в'!C36="ж",AE334,"*"))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IF('11в'!C36="м",AG334,IF('11в'!C36="ж",AH334,"*"))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IF('11в'!C36="м",AJ334,IF('11в'!C36="ж",AK334,"*"))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IF('11в'!C37="м",F335,IF('11в'!C37="ж",G335,"*"))</f>
        <v>*</v>
      </c>
      <c r="F335" s="18">
        <v>0</v>
      </c>
      <c r="G335" s="18">
        <v>0</v>
      </c>
      <c r="H335" s="18" t="str">
        <f>IF('11в'!C37="м",I335,IF('11в'!C37="ж",J335,"*"))</f>
        <v>*</v>
      </c>
      <c r="I335" s="18">
        <v>0</v>
      </c>
      <c r="J335" s="18">
        <v>0</v>
      </c>
      <c r="K335" s="18" t="str">
        <f>IF('11в'!C37="м",L335,IF('11в'!C37="ж",M335,"*"))</f>
        <v>*</v>
      </c>
      <c r="L335" s="18">
        <v>0</v>
      </c>
      <c r="M335" s="18">
        <v>0</v>
      </c>
      <c r="N335" s="18" t="str">
        <f>IF('11в'!C37="м",O335,IF('11в'!C37="ж",P335,"*"))</f>
        <v>*</v>
      </c>
      <c r="O335" s="18">
        <v>0</v>
      </c>
      <c r="P335" s="18">
        <v>0</v>
      </c>
      <c r="Q335" s="18" t="str">
        <f>IF('11в'!C37="м",R335,IF('11в'!C37="ж",S335,"*"))</f>
        <v>*</v>
      </c>
      <c r="R335" s="18">
        <v>0</v>
      </c>
      <c r="S335" s="18">
        <v>0</v>
      </c>
      <c r="T335" s="18" t="str">
        <f>IF('11в'!C37="м",U335,IF('11в'!C37="ж",V335,"*"))</f>
        <v>*</v>
      </c>
      <c r="U335" s="18">
        <v>0</v>
      </c>
      <c r="V335" s="18">
        <v>0</v>
      </c>
      <c r="W335" s="18" t="str">
        <f>IF('11в'!C37="м",X335,IF('11в'!C37="ж",Y335,"*"))</f>
        <v>*</v>
      </c>
      <c r="X335" s="18">
        <v>0</v>
      </c>
      <c r="Y335" s="18">
        <v>0</v>
      </c>
      <c r="Z335" s="18" t="str">
        <f>IF('11в'!C37="м",AA335,IF('11в'!C37="ж",AB335,"*"))</f>
        <v>*</v>
      </c>
      <c r="AA335" s="18">
        <v>0</v>
      </c>
      <c r="AB335" s="18">
        <v>0</v>
      </c>
      <c r="AC335" s="18" t="str">
        <f>IF('11в'!C37="м",AD335,IF('11в'!C37="ж",AE335,"*"))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IF('11в'!C37="м",AG335,IF('11в'!C37="ж",AH335,"*"))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IF('11в'!C37="м",AJ335,IF('11в'!C37="ж",AK335,"*"))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IF('11в'!C38="м",F336,IF('11в'!C38="ж",G336,"*"))</f>
        <v>*</v>
      </c>
      <c r="F336" s="18">
        <v>0</v>
      </c>
      <c r="G336" s="18">
        <v>0</v>
      </c>
      <c r="H336" s="18" t="str">
        <f>IF('11в'!C38="м",I336,IF('11в'!C38="ж",J336,"*"))</f>
        <v>*</v>
      </c>
      <c r="I336" s="18">
        <v>0</v>
      </c>
      <c r="J336" s="18">
        <v>0</v>
      </c>
      <c r="K336" s="18" t="str">
        <f>IF('11в'!C38="м",L336,IF('11в'!C38="ж",M336,"*"))</f>
        <v>*</v>
      </c>
      <c r="L336" s="18">
        <v>0</v>
      </c>
      <c r="M336" s="18">
        <v>0</v>
      </c>
      <c r="N336" s="18" t="str">
        <f>IF('11в'!C38="м",O336,IF('11в'!C38="ж",P336,"*"))</f>
        <v>*</v>
      </c>
      <c r="O336" s="18">
        <v>0</v>
      </c>
      <c r="P336" s="18">
        <v>0</v>
      </c>
      <c r="Q336" s="18" t="str">
        <f>IF('11в'!C38="м",R336,IF('11в'!C38="ж",S336,"*"))</f>
        <v>*</v>
      </c>
      <c r="R336" s="18">
        <v>0</v>
      </c>
      <c r="S336" s="18">
        <v>0</v>
      </c>
      <c r="T336" s="18" t="str">
        <f>IF('11в'!C38="м",U336,IF('11в'!C38="ж",V336,"*"))</f>
        <v>*</v>
      </c>
      <c r="U336" s="18">
        <v>0</v>
      </c>
      <c r="V336" s="18">
        <v>0</v>
      </c>
      <c r="W336" s="18" t="str">
        <f>IF('11в'!C38="м",X336,IF('11в'!C38="ж",Y336,"*"))</f>
        <v>*</v>
      </c>
      <c r="X336" s="18">
        <v>0</v>
      </c>
      <c r="Y336" s="18">
        <v>0</v>
      </c>
      <c r="Z336" s="18" t="str">
        <f>IF('11в'!C38="м",AA336,IF('11в'!C38="ж",AB336,"*"))</f>
        <v>*</v>
      </c>
      <c r="AA336" s="18">
        <v>0</v>
      </c>
      <c r="AB336" s="18">
        <v>0</v>
      </c>
      <c r="AC336" s="18" t="str">
        <f>IF('11в'!C38="м",AD336,IF('11в'!C38="ж",AE336,"*"))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IF('11в'!C38="м",AG336,IF('11в'!C38="ж",AH336,"*"))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IF('11в'!C38="м",AJ336,IF('11в'!C38="ж",AK336,"*"))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IF('11в'!C39="м",F337,IF('11в'!C39="ж",G337,"*"))</f>
        <v>*</v>
      </c>
      <c r="F337" s="18">
        <v>0</v>
      </c>
      <c r="G337" s="18">
        <v>0</v>
      </c>
      <c r="H337" s="18" t="str">
        <f>IF('11в'!C39="м",I337,IF('11в'!C39="ж",J337,"*"))</f>
        <v>*</v>
      </c>
      <c r="I337" s="18">
        <v>0</v>
      </c>
      <c r="J337" s="18">
        <v>0</v>
      </c>
      <c r="K337" s="18" t="str">
        <f>IF('11в'!C39="м",L337,IF('11в'!C39="ж",M337,"*"))</f>
        <v>*</v>
      </c>
      <c r="L337" s="18">
        <v>0</v>
      </c>
      <c r="M337" s="18">
        <v>0</v>
      </c>
      <c r="N337" s="18" t="str">
        <f>IF('11в'!C39="м",O337,IF('11в'!C39="ж",P337,"*"))</f>
        <v>*</v>
      </c>
      <c r="O337" s="18">
        <v>0</v>
      </c>
      <c r="P337" s="18">
        <v>0</v>
      </c>
      <c r="Q337" s="18" t="str">
        <f>IF('11в'!C39="м",R337,IF('11в'!C39="ж",S337,"*"))</f>
        <v>*</v>
      </c>
      <c r="R337" s="18">
        <v>0</v>
      </c>
      <c r="S337" s="18">
        <v>0</v>
      </c>
      <c r="T337" s="18" t="str">
        <f>IF('11в'!C39="м",U337,IF('11в'!C39="ж",V337,"*"))</f>
        <v>*</v>
      </c>
      <c r="U337" s="18">
        <v>0</v>
      </c>
      <c r="V337" s="18">
        <v>0</v>
      </c>
      <c r="W337" s="18" t="str">
        <f>IF('11в'!C39="м",X337,IF('11в'!C39="ж",Y337,"*"))</f>
        <v>*</v>
      </c>
      <c r="X337" s="18">
        <v>0</v>
      </c>
      <c r="Y337" s="18">
        <v>0</v>
      </c>
      <c r="Z337" s="18" t="str">
        <f>IF('11в'!C39="м",AA337,IF('11в'!C39="ж",AB337,"*"))</f>
        <v>*</v>
      </c>
      <c r="AA337" s="18">
        <v>0</v>
      </c>
      <c r="AB337" s="18">
        <v>0</v>
      </c>
      <c r="AC337" s="18" t="str">
        <f>IF('11в'!C39="м",AD337,IF('11в'!C39="ж",AE337,"*"))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IF('11в'!C39="м",AG337,IF('11в'!C39="ж",AH337,"*"))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IF('11в'!C39="м",AJ337,IF('11в'!C39="ж",AK337,"*"))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11в</vt:lpstr>
      <vt:lpstr>'11в'!__xlnm._FilterDatabase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PC</cp:lastModifiedBy>
  <cp:lastPrinted>2022-08-19T09:12:20Z</cp:lastPrinted>
  <dcterms:created xsi:type="dcterms:W3CDTF">2022-06-17T07:37:00Z</dcterms:created>
  <dcterms:modified xsi:type="dcterms:W3CDTF">2024-11-29T19:22:33Z</dcterms:modified>
</cp:coreProperties>
</file>